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nova Social\Desktop\SSYOO T2\RENDICIONES\JUNIO\"/>
    </mc:Choice>
  </mc:AlternateContent>
  <bookViews>
    <workbookView xWindow="0" yWindow="0" windowWidth="21268" windowHeight="8119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76" i="1" l="1"/>
  <c r="G34" i="1" l="1"/>
  <c r="C34" i="1"/>
  <c r="AH68" i="1" l="1"/>
  <c r="AG68" i="1"/>
  <c r="AF65" i="1"/>
  <c r="AG65" i="1"/>
  <c r="AG63" i="1"/>
  <c r="AF61" i="1"/>
  <c r="AG61" i="1"/>
  <c r="AH58" i="1"/>
  <c r="AF58" i="1"/>
  <c r="AG58" i="1"/>
  <c r="AF56" i="1"/>
  <c r="AG56" i="1"/>
  <c r="AF52" i="1"/>
  <c r="AG52" i="1"/>
  <c r="AH52" i="1"/>
  <c r="AF50" i="1"/>
  <c r="AG50" i="1"/>
  <c r="AF47" i="1"/>
  <c r="AG47" i="1"/>
  <c r="AF39" i="1"/>
  <c r="AG39" i="1"/>
  <c r="AF31" i="1"/>
  <c r="AG31" i="1"/>
  <c r="AF7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2" i="1"/>
  <c r="AH33" i="1"/>
  <c r="AH34" i="1"/>
  <c r="AH35" i="1"/>
  <c r="AH36" i="1"/>
  <c r="AH37" i="1"/>
  <c r="AH38" i="1"/>
  <c r="AH40" i="1"/>
  <c r="AH41" i="1"/>
  <c r="AH42" i="1"/>
  <c r="AH43" i="1"/>
  <c r="AH39" i="1" s="1"/>
  <c r="AH44" i="1"/>
  <c r="AH45" i="1"/>
  <c r="AH46" i="1"/>
  <c r="AH48" i="1"/>
  <c r="AH49" i="1"/>
  <c r="AH47" i="1" s="1"/>
  <c r="AH51" i="1"/>
  <c r="AH50" i="1" s="1"/>
  <c r="AH53" i="1"/>
  <c r="AH54" i="1"/>
  <c r="AH57" i="1"/>
  <c r="AH56" i="1" s="1"/>
  <c r="AH59" i="1"/>
  <c r="AH60" i="1"/>
  <c r="AH62" i="1"/>
  <c r="AH61" i="1" s="1"/>
  <c r="AH64" i="1"/>
  <c r="AH63" i="1" s="1"/>
  <c r="AH66" i="1"/>
  <c r="AH65" i="1" s="1"/>
  <c r="AH67" i="1"/>
  <c r="AH69" i="1"/>
  <c r="AH70" i="1"/>
  <c r="AH71" i="1"/>
  <c r="AH72" i="1"/>
  <c r="AH73" i="1"/>
  <c r="AH8" i="1"/>
  <c r="AG7" i="1"/>
  <c r="AE6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2" i="1"/>
  <c r="AG33" i="1"/>
  <c r="AG34" i="1"/>
  <c r="AG35" i="1"/>
  <c r="AG36" i="1"/>
  <c r="AG37" i="1"/>
  <c r="AG38" i="1"/>
  <c r="AG40" i="1"/>
  <c r="AG41" i="1"/>
  <c r="AG42" i="1"/>
  <c r="AG43" i="1"/>
  <c r="AG44" i="1"/>
  <c r="AG45" i="1"/>
  <c r="AG46" i="1"/>
  <c r="AG48" i="1"/>
  <c r="AG49" i="1"/>
  <c r="AG51" i="1"/>
  <c r="AG53" i="1"/>
  <c r="AG54" i="1"/>
  <c r="AG55" i="1"/>
  <c r="AG57" i="1"/>
  <c r="AG59" i="1"/>
  <c r="AG60" i="1"/>
  <c r="AG62" i="1"/>
  <c r="AG64" i="1"/>
  <c r="AG66" i="1"/>
  <c r="AG67" i="1"/>
  <c r="AG69" i="1"/>
  <c r="AG70" i="1"/>
  <c r="AG71" i="1"/>
  <c r="AG72" i="1"/>
  <c r="AG73" i="1"/>
  <c r="AG74" i="1"/>
  <c r="AG76" i="1"/>
  <c r="AG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2" i="1"/>
  <c r="AF33" i="1"/>
  <c r="AF34" i="1"/>
  <c r="AF35" i="1"/>
  <c r="AF36" i="1"/>
  <c r="AF37" i="1"/>
  <c r="AF38" i="1"/>
  <c r="AF40" i="1"/>
  <c r="AF41" i="1"/>
  <c r="AF42" i="1"/>
  <c r="AF43" i="1"/>
  <c r="AF44" i="1"/>
  <c r="AF45" i="1"/>
  <c r="AF46" i="1"/>
  <c r="AF48" i="1"/>
  <c r="AF49" i="1"/>
  <c r="AF51" i="1"/>
  <c r="AF53" i="1"/>
  <c r="AF54" i="1"/>
  <c r="AF57" i="1"/>
  <c r="AF59" i="1"/>
  <c r="AF60" i="1"/>
  <c r="AF62" i="1"/>
  <c r="AF64" i="1"/>
  <c r="AF63" i="1" s="1"/>
  <c r="AF66" i="1"/>
  <c r="AF67" i="1"/>
  <c r="AF69" i="1"/>
  <c r="AF70" i="1"/>
  <c r="AF68" i="1" s="1"/>
  <c r="AF71" i="1"/>
  <c r="AF72" i="1"/>
  <c r="AF73" i="1"/>
  <c r="AF8" i="1"/>
  <c r="D74" i="1"/>
  <c r="C74" i="1"/>
  <c r="G68" i="1"/>
  <c r="D68" i="1"/>
  <c r="C68" i="1"/>
  <c r="G65" i="1"/>
  <c r="D65" i="1"/>
  <c r="C65" i="1"/>
  <c r="G63" i="1"/>
  <c r="D63" i="1"/>
  <c r="C63" i="1"/>
  <c r="G61" i="1"/>
  <c r="D61" i="1"/>
  <c r="C61" i="1"/>
  <c r="G58" i="1"/>
  <c r="D58" i="1"/>
  <c r="C58" i="1"/>
  <c r="G56" i="1"/>
  <c r="D56" i="1"/>
  <c r="C56" i="1"/>
  <c r="G52" i="1"/>
  <c r="D52" i="1"/>
  <c r="C52" i="1"/>
  <c r="G50" i="1"/>
  <c r="D50" i="1"/>
  <c r="C50" i="1"/>
  <c r="G47" i="1"/>
  <c r="D47" i="1"/>
  <c r="C47" i="1"/>
  <c r="C39" i="1"/>
  <c r="G39" i="1"/>
  <c r="D39" i="1"/>
  <c r="D31" i="1"/>
  <c r="E31" i="1"/>
  <c r="E6" i="1" s="1"/>
  <c r="E76" i="1" s="1"/>
  <c r="F31" i="1"/>
  <c r="G31" i="1"/>
  <c r="C31" i="1"/>
  <c r="H68" i="1"/>
  <c r="H65" i="1"/>
  <c r="H63" i="1"/>
  <c r="H61" i="1"/>
  <c r="H56" i="1"/>
  <c r="H52" i="1"/>
  <c r="H50" i="1"/>
  <c r="H47" i="1"/>
  <c r="H39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H31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H7" i="1"/>
  <c r="D7" i="1"/>
  <c r="E7" i="1"/>
  <c r="F7" i="1"/>
  <c r="G7" i="1"/>
  <c r="C7" i="1"/>
  <c r="G74" i="1"/>
  <c r="AH74" i="1" s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AF74" i="1" s="1"/>
  <c r="F74" i="1"/>
  <c r="E74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AE56" i="1"/>
  <c r="AD56" i="1"/>
  <c r="AC56" i="1"/>
  <c r="AB56" i="1"/>
  <c r="AA56" i="1"/>
  <c r="Z56" i="1"/>
  <c r="Y56" i="1"/>
  <c r="X56" i="1"/>
  <c r="W56" i="1"/>
  <c r="W55" i="1" s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F55" i="1"/>
  <c r="E55" i="1"/>
  <c r="AH7" i="1" l="1"/>
  <c r="AH6" i="1" s="1"/>
  <c r="AH31" i="1"/>
  <c r="AF6" i="1"/>
  <c r="AG6" i="1"/>
  <c r="F6" i="1"/>
  <c r="F76" i="1" s="1"/>
  <c r="C55" i="1"/>
  <c r="D55" i="1"/>
  <c r="H55" i="1"/>
  <c r="AF55" i="1" s="1"/>
  <c r="C6" i="1"/>
  <c r="D6" i="1"/>
  <c r="H6" i="1"/>
  <c r="M55" i="1"/>
  <c r="Y55" i="1"/>
  <c r="M6" i="1"/>
  <c r="M76" i="1" s="1"/>
  <c r="S6" i="1"/>
  <c r="Y6" i="1"/>
  <c r="L6" i="1"/>
  <c r="L76" i="1" s="1"/>
  <c r="R6" i="1"/>
  <c r="R76" i="1" s="1"/>
  <c r="X6" i="1"/>
  <c r="X76" i="1" s="1"/>
  <c r="AD6" i="1"/>
  <c r="J6" i="1"/>
  <c r="G6" i="1"/>
  <c r="T6" i="1"/>
  <c r="V6" i="1"/>
  <c r="V76" i="1" s="1"/>
  <c r="K55" i="1"/>
  <c r="N6" i="1"/>
  <c r="Z6" i="1"/>
  <c r="Z76" i="1" s="1"/>
  <c r="P6" i="1"/>
  <c r="AB6" i="1"/>
  <c r="AB76" i="1" s="1"/>
  <c r="N55" i="1"/>
  <c r="T55" i="1"/>
  <c r="Z55" i="1"/>
  <c r="G55" i="1"/>
  <c r="AH55" i="1" s="1"/>
  <c r="S55" i="1"/>
  <c r="AE55" i="1"/>
  <c r="Q55" i="1"/>
  <c r="AC55" i="1"/>
  <c r="I55" i="1"/>
  <c r="O55" i="1"/>
  <c r="U55" i="1"/>
  <c r="AA55" i="1"/>
  <c r="J55" i="1"/>
  <c r="P55" i="1"/>
  <c r="V55" i="1"/>
  <c r="AB55" i="1"/>
  <c r="U6" i="1"/>
  <c r="U76" i="1" s="1"/>
  <c r="K6" i="1"/>
  <c r="Q6" i="1"/>
  <c r="Q76" i="1" s="1"/>
  <c r="W6" i="1"/>
  <c r="W76" i="1" s="1"/>
  <c r="AC6" i="1"/>
  <c r="L55" i="1"/>
  <c r="R55" i="1"/>
  <c r="X55" i="1"/>
  <c r="AD55" i="1"/>
  <c r="O6" i="1"/>
  <c r="O76" i="1" s="1"/>
  <c r="I6" i="1"/>
  <c r="AA6" i="1"/>
  <c r="K76" i="1" l="1"/>
  <c r="T76" i="1"/>
  <c r="P76" i="1"/>
  <c r="AE76" i="1"/>
  <c r="H76" i="1"/>
  <c r="AF76" i="1" s="1"/>
  <c r="AA76" i="1"/>
  <c r="J76" i="1"/>
  <c r="Y76" i="1"/>
  <c r="D76" i="1"/>
  <c r="I76" i="1"/>
  <c r="AC76" i="1"/>
  <c r="N76" i="1"/>
  <c r="AD76" i="1"/>
  <c r="S76" i="1"/>
  <c r="C76" i="1"/>
</calcChain>
</file>

<file path=xl/sharedStrings.xml><?xml version="1.0" encoding="utf-8"?>
<sst xmlns="http://schemas.openxmlformats.org/spreadsheetml/2006/main" count="134" uniqueCount="95">
  <si>
    <t>Código de Proyecto</t>
  </si>
  <si>
    <t>Ejecutor</t>
  </si>
  <si>
    <t>RENDICION 9</t>
  </si>
  <si>
    <t>RENDICION 10</t>
  </si>
  <si>
    <t>RENDICION 11</t>
  </si>
  <si>
    <t>RENDICION 12</t>
  </si>
  <si>
    <t>Clasificación SISREC</t>
  </si>
  <si>
    <t>Clasificación FOSIS</t>
  </si>
  <si>
    <t>Presupuesto ORIGINAL</t>
  </si>
  <si>
    <t>Modificación presupuestaria 1</t>
  </si>
  <si>
    <t>Modificación presupuestaria 2</t>
  </si>
  <si>
    <t>Modificación presupuestaria 3</t>
  </si>
  <si>
    <t>Presupuesto Aprobado</t>
  </si>
  <si>
    <t>MONTO RENDIDO</t>
  </si>
  <si>
    <t>MONTO APROBADO</t>
  </si>
  <si>
    <t xml:space="preserve">Total rendido </t>
  </si>
  <si>
    <t>Saldo por Rendir</t>
  </si>
  <si>
    <t>Categoría: Inversión Directa</t>
  </si>
  <si>
    <t>INVERSIÓN</t>
  </si>
  <si>
    <t>Ítem: Recursos de Inversión</t>
  </si>
  <si>
    <t>Movilización usuarios</t>
  </si>
  <si>
    <t>Trámites y Certificados</t>
  </si>
  <si>
    <t>Servicio de Capacitación</t>
  </si>
  <si>
    <t>Servicio de Colocación</t>
  </si>
  <si>
    <t>Material Didáctico y/o Educativo</t>
  </si>
  <si>
    <t>Materiales e insumos para la producción y comercialización</t>
  </si>
  <si>
    <t>Adquisiciones Silvoagropecuarias</t>
  </si>
  <si>
    <t>Artículos de aseo para usuarios</t>
  </si>
  <si>
    <t>Indumentaria para usuarios</t>
  </si>
  <si>
    <t>Cuidado de niños y niñas de beneficiarias</t>
  </si>
  <si>
    <t>Ayudas Técnicas</t>
  </si>
  <si>
    <t>Flete</t>
  </si>
  <si>
    <t>Equipamiento y mobiliario para la vivienda</t>
  </si>
  <si>
    <t>Equipamiento y mobiliario para habilitar espacios comunes</t>
  </si>
  <si>
    <t>Equipamiento y mobiliario escolar</t>
  </si>
  <si>
    <t>Materiales para la construcción y reparación de espacios físicos (habitacionales y/o para usos productivos o comerciales)</t>
  </si>
  <si>
    <t>Materiales para la construcción y reparación de espacios comunes</t>
  </si>
  <si>
    <t>Insumos varios, actividades de esparcimiento y/o mercadería para fines no productivos</t>
  </si>
  <si>
    <t>Comunicación y difusión para la comercialización</t>
  </si>
  <si>
    <t>PERSONAL</t>
  </si>
  <si>
    <t>Ítem: Recursos Humanos Profesionales y Técnicos</t>
  </si>
  <si>
    <t>Monitor</t>
  </si>
  <si>
    <t>Persona Facilitadora o Relatora</t>
  </si>
  <si>
    <t>Coordinador</t>
  </si>
  <si>
    <t>Otros Recursos Humanos</t>
  </si>
  <si>
    <t>Maestros y Jornales</t>
  </si>
  <si>
    <t>Ítem: Subsidios a los/as usuarios/as</t>
  </si>
  <si>
    <t>Seguros</t>
  </si>
  <si>
    <t>Colaciones para usuarios</t>
  </si>
  <si>
    <t>Hospedaje para Usuarios</t>
  </si>
  <si>
    <t>Ítem: Materiales de trabajo de los/as usuarios/as</t>
  </si>
  <si>
    <t>Materiales</t>
  </si>
  <si>
    <t>Ítem: Guardería Infantil</t>
  </si>
  <si>
    <t>Ítem: Arriendo de infraestructura y equipos</t>
  </si>
  <si>
    <t>Arriendo de Infraestructura o recinto</t>
  </si>
  <si>
    <t>Arriendo de equipo audiovisual</t>
  </si>
  <si>
    <t>Categoría: Gastos Asociados de Administración</t>
  </si>
  <si>
    <t>OPERACIÓN</t>
  </si>
  <si>
    <t>Ítem: Recursos Humanos de Soporte al Proyecto</t>
  </si>
  <si>
    <t>Técnicos / apoyos administrativos</t>
  </si>
  <si>
    <t>Ítem: Infraestructura</t>
  </si>
  <si>
    <t>Ítem: Transporte</t>
  </si>
  <si>
    <t>Movilización de equipo de trabajo</t>
  </si>
  <si>
    <t>Ítem: Material Consumible</t>
  </si>
  <si>
    <t>Material Consumible</t>
  </si>
  <si>
    <t>Ítem: Comunicación y Difusión</t>
  </si>
  <si>
    <t>Difusión y Comunicación</t>
  </si>
  <si>
    <t>Colaciones para Usuarios</t>
  </si>
  <si>
    <t>Ítem: Otros de Administración</t>
  </si>
  <si>
    <t>Aporte a Hospedaje</t>
  </si>
  <si>
    <t>Colaciones Recursos Humanos</t>
  </si>
  <si>
    <t>Telefonía Celular</t>
  </si>
  <si>
    <t>Indumentaria Personal</t>
  </si>
  <si>
    <t>Servicio de Correo y Encomiendas</t>
  </si>
  <si>
    <t xml:space="preserve">Categoría: Gastos de Sostenimiento </t>
  </si>
  <si>
    <t>Gastos de Sostenimiento para Ejecutores</t>
  </si>
  <si>
    <t>TOTALES</t>
  </si>
  <si>
    <t>Servicios Especializados</t>
  </si>
  <si>
    <t>Servicios Médicos</t>
  </si>
  <si>
    <t>Servicios Dentales</t>
  </si>
  <si>
    <t>Equipamiento, mobiliario, maquinarias y/o herramientas para la producción y comercialización</t>
  </si>
  <si>
    <t xml:space="preserve">Gestor Laboral </t>
  </si>
  <si>
    <t xml:space="preserve">Asesor </t>
  </si>
  <si>
    <t>Telefonía/datos para usuarios</t>
  </si>
  <si>
    <t>Total aprobado</t>
  </si>
  <si>
    <t>Asesorias Innova Social EIRL</t>
  </si>
  <si>
    <t>07-541502-00139-24</t>
  </si>
  <si>
    <t>JUNIO</t>
  </si>
  <si>
    <t>JULIO</t>
  </si>
  <si>
    <t>AGOSTO</t>
  </si>
  <si>
    <t>SEPTIEMBRE</t>
  </si>
  <si>
    <t>OCTUBRE</t>
  </si>
  <si>
    <t>NOVIEMBRE</t>
  </si>
  <si>
    <t>DICIEMBRE</t>
  </si>
  <si>
    <t>ENERO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</si>
</sst>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;[Red]&quot;$&quot;\-#,##0"/>
    <numFmt numFmtId="164" formatCode="[$$-340A]\ #,##0"/>
  </numFmts>
  <fonts count="1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1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6" fontId="4" fillId="0" borderId="0" xfId="0" applyNumberFormat="1" applyFont="1" applyAlignment="1" applyProtection="1">
      <alignment wrapText="1"/>
      <protection locked="0"/>
    </xf>
    <xf numFmtId="0" fontId="5" fillId="0" borderId="0" xfId="0" applyFont="1"/>
    <xf numFmtId="0" fontId="2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6" fontId="4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164" fontId="2" fillId="3" borderId="4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6" fontId="8" fillId="0" borderId="0" xfId="0" applyNumberFormat="1" applyFont="1" applyAlignment="1">
      <alignment horizont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6" fontId="4" fillId="3" borderId="4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 vertical="center"/>
    </xf>
    <xf numFmtId="0" fontId="4" fillId="5" borderId="4" xfId="0" applyFont="1" applyFill="1" applyBorder="1" applyAlignment="1">
      <alignment vertical="center" wrapText="1"/>
    </xf>
    <xf numFmtId="164" fontId="3" fillId="5" borderId="6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horizontal="right" wrapText="1"/>
    </xf>
    <xf numFmtId="164" fontId="4" fillId="5" borderId="4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vertical="center" wrapText="1"/>
    </xf>
    <xf numFmtId="3" fontId="5" fillId="0" borderId="0" xfId="1" applyNumberFormat="1" applyFont="1" applyFill="1" applyAlignment="1" applyProtection="1">
      <alignment horizontal="center"/>
    </xf>
    <xf numFmtId="0" fontId="10" fillId="6" borderId="4" xfId="0" applyFont="1" applyFill="1" applyBorder="1" applyAlignment="1">
      <alignment horizontal="left" wrapText="1"/>
    </xf>
    <xf numFmtId="0" fontId="4" fillId="6" borderId="4" xfId="0" applyFont="1" applyFill="1" applyBorder="1" applyAlignment="1">
      <alignment vertical="center" wrapText="1"/>
    </xf>
    <xf numFmtId="164" fontId="2" fillId="6" borderId="6" xfId="0" applyNumberFormat="1" applyFont="1" applyFill="1" applyBorder="1" applyAlignment="1" applyProtection="1">
      <alignment horizontal="right" wrapText="1"/>
      <protection locked="0"/>
    </xf>
    <xf numFmtId="164" fontId="4" fillId="6" borderId="4" xfId="0" applyNumberFormat="1" applyFont="1" applyFill="1" applyBorder="1" applyAlignment="1">
      <alignment horizontal="right" wrapText="1"/>
    </xf>
    <xf numFmtId="164" fontId="2" fillId="6" borderId="4" xfId="0" applyNumberFormat="1" applyFont="1" applyFill="1" applyBorder="1" applyAlignment="1">
      <alignment wrapText="1"/>
    </xf>
    <xf numFmtId="0" fontId="11" fillId="4" borderId="0" xfId="0" applyFont="1" applyFill="1" applyAlignment="1">
      <alignment horizontal="left" vertical="center"/>
    </xf>
    <xf numFmtId="0" fontId="5" fillId="4" borderId="4" xfId="0" applyFont="1" applyFill="1" applyBorder="1" applyAlignment="1">
      <alignment vertical="center" wrapText="1"/>
    </xf>
    <xf numFmtId="0" fontId="6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164" fontId="6" fillId="0" borderId="4" xfId="0" applyNumberFormat="1" applyFont="1" applyBorder="1" applyAlignment="1" applyProtection="1">
      <alignment wrapText="1"/>
      <protection locked="0"/>
    </xf>
    <xf numFmtId="6" fontId="8" fillId="0" borderId="6" xfId="0" applyNumberFormat="1" applyFont="1" applyBorder="1" applyAlignment="1">
      <alignment horizontal="center" wrapText="1"/>
    </xf>
    <xf numFmtId="0" fontId="11" fillId="4" borderId="0" xfId="0" applyFont="1" applyFill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64" fontId="3" fillId="5" borderId="6" xfId="0" applyNumberFormat="1" applyFont="1" applyFill="1" applyBorder="1" applyAlignment="1">
      <alignment horizontal="right" vertical="center" wrapText="1"/>
    </xf>
    <xf numFmtId="164" fontId="3" fillId="5" borderId="4" xfId="0" applyNumberFormat="1" applyFont="1" applyFill="1" applyBorder="1" applyAlignment="1">
      <alignment horizontal="right" vertical="center" wrapText="1"/>
    </xf>
    <xf numFmtId="164" fontId="4" fillId="5" borderId="4" xfId="0" applyNumberFormat="1" applyFont="1" applyFill="1" applyBorder="1" applyAlignment="1">
      <alignment horizontal="right" vertical="center" wrapText="1"/>
    </xf>
    <xf numFmtId="6" fontId="4" fillId="5" borderId="4" xfId="0" applyNumberFormat="1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wrapText="1"/>
    </xf>
    <xf numFmtId="0" fontId="11" fillId="0" borderId="0" xfId="0" applyFont="1" applyAlignment="1">
      <alignment horizontal="left" wrapText="1"/>
    </xf>
    <xf numFmtId="0" fontId="8" fillId="0" borderId="4" xfId="0" applyFont="1" applyBorder="1" applyAlignment="1">
      <alignment vertical="center" wrapText="1"/>
    </xf>
    <xf numFmtId="164" fontId="3" fillId="5" borderId="4" xfId="0" applyNumberFormat="1" applyFont="1" applyFill="1" applyBorder="1" applyAlignment="1">
      <alignment wrapText="1"/>
    </xf>
    <xf numFmtId="164" fontId="2" fillId="5" borderId="4" xfId="0" applyNumberFormat="1" applyFont="1" applyFill="1" applyBorder="1" applyAlignment="1">
      <alignment horizontal="right" wrapText="1"/>
    </xf>
    <xf numFmtId="6" fontId="4" fillId="5" borderId="4" xfId="0" applyNumberFormat="1" applyFont="1" applyFill="1" applyBorder="1" applyAlignment="1">
      <alignment wrapText="1"/>
    </xf>
    <xf numFmtId="0" fontId="8" fillId="6" borderId="4" xfId="0" applyFont="1" applyFill="1" applyBorder="1" applyAlignment="1">
      <alignment vertical="center" wrapText="1"/>
    </xf>
    <xf numFmtId="164" fontId="2" fillId="6" borderId="4" xfId="0" applyNumberFormat="1" applyFont="1" applyFill="1" applyBorder="1" applyAlignment="1" applyProtection="1">
      <alignment wrapText="1"/>
      <protection locked="0"/>
    </xf>
    <xf numFmtId="0" fontId="7" fillId="4" borderId="0" xfId="0" applyFont="1" applyFill="1" applyAlignment="1">
      <alignment horizontal="left" vertical="center" wrapText="1"/>
    </xf>
    <xf numFmtId="0" fontId="4" fillId="7" borderId="4" xfId="0" applyFont="1" applyFill="1" applyBorder="1" applyAlignment="1">
      <alignment vertical="center" wrapText="1"/>
    </xf>
    <xf numFmtId="164" fontId="4" fillId="7" borderId="6" xfId="0" applyNumberFormat="1" applyFont="1" applyFill="1" applyBorder="1" applyAlignment="1">
      <alignment horizontal="right" wrapText="1"/>
    </xf>
    <xf numFmtId="0" fontId="12" fillId="0" borderId="0" xfId="0" applyFont="1"/>
    <xf numFmtId="6" fontId="5" fillId="0" borderId="0" xfId="0" applyNumberFormat="1" applyFont="1"/>
    <xf numFmtId="164" fontId="4" fillId="7" borderId="7" xfId="0" applyNumberFormat="1" applyFont="1" applyFill="1" applyBorder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6" fillId="0" borderId="6" xfId="0" applyNumberFormat="1" applyFont="1" applyBorder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164" fontId="2" fillId="3" borderId="4" xfId="0" applyNumberFormat="1" applyFont="1" applyFill="1" applyBorder="1" applyAlignment="1">
      <alignment horizontal="center" wrapText="1"/>
    </xf>
    <xf numFmtId="164" fontId="2" fillId="3" borderId="5" xfId="0" applyNumberFormat="1" applyFont="1" applyFill="1" applyBorder="1" applyAlignment="1">
      <alignment horizontal="center" wrapText="1"/>
    </xf>
    <xf numFmtId="164" fontId="2" fillId="3" borderId="6" xfId="0" applyNumberFormat="1" applyFont="1" applyFill="1" applyBorder="1" applyAlignment="1">
      <alignment horizontal="center" wrapText="1"/>
    </xf>
  </cellXfs>
  <cellStyles count="2">
    <cellStyle name="Bueno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6"/>
  <sheetViews>
    <sheetView tabSelected="1" topLeftCell="W70" zoomScale="85" zoomScaleNormal="85" workbookViewId="0">
      <selection activeCell="AG84" sqref="AF84:AG84"/>
    </sheetView>
  </sheetViews>
  <sheetFormatPr baseColWidth="10" defaultColWidth="11.3984375" defaultRowHeight="13.85" x14ac:dyDescent="0.25"/>
  <cols>
    <col min="1" max="1" width="21.59765625" style="5" customWidth="1"/>
    <col min="2" max="2" width="50.296875" style="5" customWidth="1"/>
    <col min="3" max="4" width="16.3984375" style="5" customWidth="1"/>
    <col min="5" max="6" width="16.3984375" style="5" hidden="1" customWidth="1"/>
    <col min="7" max="7" width="16.3984375" style="60" customWidth="1"/>
    <col min="8" max="31" width="13.296875" style="5" customWidth="1"/>
    <col min="32" max="32" width="25.8984375" style="5" customWidth="1"/>
    <col min="33" max="33" width="21.59765625" style="5" customWidth="1"/>
    <col min="34" max="34" width="21.59765625" style="61" customWidth="1"/>
    <col min="35" max="16384" width="11.3984375" style="5"/>
  </cols>
  <sheetData>
    <row r="1" spans="1:37" ht="21.75" customHeight="1" thickBot="1" x14ac:dyDescent="0.35">
      <c r="A1" s="1" t="s">
        <v>0</v>
      </c>
      <c r="B1" s="66" t="s">
        <v>86</v>
      </c>
      <c r="C1" s="67"/>
      <c r="D1" s="2"/>
      <c r="E1" s="2"/>
      <c r="F1" s="2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4"/>
    </row>
    <row r="2" spans="1:37" ht="22.6" customHeight="1" thickBot="1" x14ac:dyDescent="0.35">
      <c r="A2" s="6" t="s">
        <v>1</v>
      </c>
      <c r="B2" s="66" t="s">
        <v>85</v>
      </c>
      <c r="C2" s="67"/>
      <c r="D2" s="2"/>
      <c r="E2" s="2"/>
      <c r="F2" s="2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/>
    </row>
    <row r="3" spans="1:37" ht="14.4" x14ac:dyDescent="0.3">
      <c r="A3" s="7"/>
      <c r="B3" s="7"/>
      <c r="C3" s="7"/>
      <c r="D3" s="7"/>
      <c r="E3" s="7"/>
      <c r="F3" s="7"/>
      <c r="G3" s="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9"/>
    </row>
    <row r="4" spans="1:37" x14ac:dyDescent="0.25">
      <c r="A4" s="7"/>
      <c r="B4" s="7"/>
      <c r="C4" s="10"/>
      <c r="D4" s="10"/>
      <c r="E4" s="10"/>
      <c r="F4" s="10"/>
      <c r="G4" s="11"/>
      <c r="H4" s="68" t="s">
        <v>87</v>
      </c>
      <c r="I4" s="68"/>
      <c r="J4" s="69" t="s">
        <v>88</v>
      </c>
      <c r="K4" s="70"/>
      <c r="L4" s="69" t="s">
        <v>89</v>
      </c>
      <c r="M4" s="70"/>
      <c r="N4" s="69" t="s">
        <v>90</v>
      </c>
      <c r="O4" s="70"/>
      <c r="P4" s="69" t="s">
        <v>91</v>
      </c>
      <c r="Q4" s="70"/>
      <c r="R4" s="69" t="s">
        <v>92</v>
      </c>
      <c r="S4" s="70"/>
      <c r="T4" s="69" t="s">
        <v>93</v>
      </c>
      <c r="U4" s="70"/>
      <c r="V4" s="69" t="s">
        <v>94</v>
      </c>
      <c r="W4" s="70"/>
      <c r="X4" s="69" t="s">
        <v>2</v>
      </c>
      <c r="Y4" s="70"/>
      <c r="Z4" s="69" t="s">
        <v>3</v>
      </c>
      <c r="AA4" s="70"/>
      <c r="AB4" s="69" t="s">
        <v>4</v>
      </c>
      <c r="AC4" s="70"/>
      <c r="AD4" s="68" t="s">
        <v>5</v>
      </c>
      <c r="AE4" s="68"/>
      <c r="AF4" s="65"/>
      <c r="AG4" s="13"/>
      <c r="AH4" s="14"/>
    </row>
    <row r="5" spans="1:37" ht="35.450000000000003" x14ac:dyDescent="0.25">
      <c r="A5" s="15" t="s">
        <v>6</v>
      </c>
      <c r="B5" s="16" t="s">
        <v>7</v>
      </c>
      <c r="C5" s="17" t="s">
        <v>8</v>
      </c>
      <c r="D5" s="18" t="s">
        <v>9</v>
      </c>
      <c r="E5" s="18" t="s">
        <v>10</v>
      </c>
      <c r="F5" s="18" t="s">
        <v>11</v>
      </c>
      <c r="G5" s="19" t="s">
        <v>12</v>
      </c>
      <c r="H5" s="12" t="s">
        <v>13</v>
      </c>
      <c r="I5" s="12" t="s">
        <v>14</v>
      </c>
      <c r="J5" s="12" t="s">
        <v>13</v>
      </c>
      <c r="K5" s="12" t="s">
        <v>14</v>
      </c>
      <c r="L5" s="12" t="s">
        <v>13</v>
      </c>
      <c r="M5" s="12" t="s">
        <v>14</v>
      </c>
      <c r="N5" s="12" t="s">
        <v>13</v>
      </c>
      <c r="O5" s="12" t="s">
        <v>14</v>
      </c>
      <c r="P5" s="12" t="s">
        <v>13</v>
      </c>
      <c r="Q5" s="12" t="s">
        <v>14</v>
      </c>
      <c r="R5" s="12" t="s">
        <v>13</v>
      </c>
      <c r="S5" s="12" t="s">
        <v>14</v>
      </c>
      <c r="T5" s="12" t="s">
        <v>13</v>
      </c>
      <c r="U5" s="12" t="s">
        <v>14</v>
      </c>
      <c r="V5" s="12" t="s">
        <v>13</v>
      </c>
      <c r="W5" s="12" t="s">
        <v>14</v>
      </c>
      <c r="X5" s="12" t="s">
        <v>13</v>
      </c>
      <c r="Y5" s="12" t="s">
        <v>14</v>
      </c>
      <c r="Z5" s="12" t="s">
        <v>13</v>
      </c>
      <c r="AA5" s="12" t="s">
        <v>14</v>
      </c>
      <c r="AB5" s="12" t="s">
        <v>13</v>
      </c>
      <c r="AC5" s="12" t="s">
        <v>14</v>
      </c>
      <c r="AD5" s="12" t="s">
        <v>13</v>
      </c>
      <c r="AE5" s="12" t="s">
        <v>14</v>
      </c>
      <c r="AF5" s="20" t="s">
        <v>15</v>
      </c>
      <c r="AG5" s="20" t="s">
        <v>84</v>
      </c>
      <c r="AH5" s="21" t="s">
        <v>16</v>
      </c>
    </row>
    <row r="6" spans="1:37" ht="14.4" x14ac:dyDescent="0.3">
      <c r="A6" s="22"/>
      <c r="B6" s="23" t="s">
        <v>17</v>
      </c>
      <c r="C6" s="24">
        <f t="shared" ref="C6:AF6" si="0">C7+C31+C39+C47+C50+C52</f>
        <v>47520000</v>
      </c>
      <c r="D6" s="25">
        <f t="shared" si="0"/>
        <v>0</v>
      </c>
      <c r="E6" s="25">
        <f t="shared" si="0"/>
        <v>0</v>
      </c>
      <c r="F6" s="25">
        <f t="shared" si="0"/>
        <v>0</v>
      </c>
      <c r="G6" s="26">
        <f t="shared" si="0"/>
        <v>47520000</v>
      </c>
      <c r="H6" s="27">
        <f t="shared" si="0"/>
        <v>0</v>
      </c>
      <c r="I6" s="27">
        <f t="shared" si="0"/>
        <v>0</v>
      </c>
      <c r="J6" s="27">
        <f t="shared" si="0"/>
        <v>0</v>
      </c>
      <c r="K6" s="27">
        <f t="shared" si="0"/>
        <v>0</v>
      </c>
      <c r="L6" s="27">
        <f t="shared" si="0"/>
        <v>0</v>
      </c>
      <c r="M6" s="27">
        <f t="shared" si="0"/>
        <v>0</v>
      </c>
      <c r="N6" s="27">
        <f t="shared" si="0"/>
        <v>0</v>
      </c>
      <c r="O6" s="27">
        <f t="shared" si="0"/>
        <v>0</v>
      </c>
      <c r="P6" s="27">
        <f t="shared" si="0"/>
        <v>0</v>
      </c>
      <c r="Q6" s="27">
        <f t="shared" si="0"/>
        <v>0</v>
      </c>
      <c r="R6" s="27">
        <f t="shared" si="0"/>
        <v>0</v>
      </c>
      <c r="S6" s="27">
        <f t="shared" si="0"/>
        <v>0</v>
      </c>
      <c r="T6" s="27">
        <f t="shared" si="0"/>
        <v>0</v>
      </c>
      <c r="U6" s="27">
        <f t="shared" si="0"/>
        <v>0</v>
      </c>
      <c r="V6" s="27">
        <f t="shared" si="0"/>
        <v>0</v>
      </c>
      <c r="W6" s="27">
        <f t="shared" si="0"/>
        <v>0</v>
      </c>
      <c r="X6" s="27">
        <f t="shared" si="0"/>
        <v>0</v>
      </c>
      <c r="Y6" s="27">
        <f t="shared" si="0"/>
        <v>0</v>
      </c>
      <c r="Z6" s="27">
        <f t="shared" si="0"/>
        <v>0</v>
      </c>
      <c r="AA6" s="27">
        <f t="shared" si="0"/>
        <v>0</v>
      </c>
      <c r="AB6" s="27">
        <f t="shared" si="0"/>
        <v>0</v>
      </c>
      <c r="AC6" s="27">
        <f t="shared" si="0"/>
        <v>0</v>
      </c>
      <c r="AD6" s="27">
        <f t="shared" si="0"/>
        <v>0</v>
      </c>
      <c r="AE6" s="27">
        <f t="shared" si="0"/>
        <v>0</v>
      </c>
      <c r="AF6" s="27">
        <f t="shared" si="0"/>
        <v>0</v>
      </c>
      <c r="AG6" s="27">
        <f t="shared" ref="AG6:AH6" si="1">AG7+AG31+AG39+AG47+AG50+AG52</f>
        <v>0</v>
      </c>
      <c r="AH6" s="27">
        <f t="shared" si="1"/>
        <v>47520000</v>
      </c>
      <c r="AK6" s="28"/>
    </row>
    <row r="7" spans="1:37" ht="15.55" x14ac:dyDescent="0.3">
      <c r="A7" s="29" t="s">
        <v>18</v>
      </c>
      <c r="B7" s="30" t="s">
        <v>19</v>
      </c>
      <c r="C7" s="31">
        <f>SUM(C8:C30)</f>
        <v>29700000</v>
      </c>
      <c r="D7" s="31">
        <f t="shared" ref="D7:G7" si="2">SUM(D8:D30)</f>
        <v>0</v>
      </c>
      <c r="E7" s="31">
        <f t="shared" si="2"/>
        <v>0</v>
      </c>
      <c r="F7" s="31">
        <f t="shared" si="2"/>
        <v>0</v>
      </c>
      <c r="G7" s="31">
        <f t="shared" si="2"/>
        <v>29700000</v>
      </c>
      <c r="H7" s="33">
        <f>SUM(H8:H30)</f>
        <v>0</v>
      </c>
      <c r="I7" s="33">
        <f t="shared" ref="I7:AE7" si="3">SUM(I8:I30)</f>
        <v>0</v>
      </c>
      <c r="J7" s="33">
        <f t="shared" si="3"/>
        <v>0</v>
      </c>
      <c r="K7" s="33">
        <f t="shared" si="3"/>
        <v>0</v>
      </c>
      <c r="L7" s="33">
        <f t="shared" si="3"/>
        <v>0</v>
      </c>
      <c r="M7" s="33">
        <f t="shared" si="3"/>
        <v>0</v>
      </c>
      <c r="N7" s="33">
        <f t="shared" si="3"/>
        <v>0</v>
      </c>
      <c r="O7" s="33">
        <f t="shared" si="3"/>
        <v>0</v>
      </c>
      <c r="P7" s="33">
        <f t="shared" si="3"/>
        <v>0</v>
      </c>
      <c r="Q7" s="33">
        <f t="shared" si="3"/>
        <v>0</v>
      </c>
      <c r="R7" s="33">
        <f t="shared" si="3"/>
        <v>0</v>
      </c>
      <c r="S7" s="33">
        <f t="shared" si="3"/>
        <v>0</v>
      </c>
      <c r="T7" s="33">
        <f t="shared" si="3"/>
        <v>0</v>
      </c>
      <c r="U7" s="33">
        <f t="shared" si="3"/>
        <v>0</v>
      </c>
      <c r="V7" s="33">
        <f t="shared" si="3"/>
        <v>0</v>
      </c>
      <c r="W7" s="33">
        <f t="shared" si="3"/>
        <v>0</v>
      </c>
      <c r="X7" s="33">
        <f t="shared" si="3"/>
        <v>0</v>
      </c>
      <c r="Y7" s="33">
        <f t="shared" si="3"/>
        <v>0</v>
      </c>
      <c r="Z7" s="33">
        <f t="shared" si="3"/>
        <v>0</v>
      </c>
      <c r="AA7" s="33">
        <f t="shared" si="3"/>
        <v>0</v>
      </c>
      <c r="AB7" s="33">
        <f t="shared" si="3"/>
        <v>0</v>
      </c>
      <c r="AC7" s="33">
        <f t="shared" si="3"/>
        <v>0</v>
      </c>
      <c r="AD7" s="33">
        <f t="shared" si="3"/>
        <v>0</v>
      </c>
      <c r="AE7" s="33">
        <f t="shared" si="3"/>
        <v>0</v>
      </c>
      <c r="AF7" s="33">
        <f>SUM(AF8:AF30)</f>
        <v>0</v>
      </c>
      <c r="AG7" s="33">
        <f t="shared" ref="AG7:AH7" si="4">SUM(AG8:AG30)</f>
        <v>0</v>
      </c>
      <c r="AH7" s="33">
        <f t="shared" si="4"/>
        <v>29700000</v>
      </c>
    </row>
    <row r="8" spans="1:37" ht="15.55" x14ac:dyDescent="0.25">
      <c r="A8" s="34"/>
      <c r="B8" s="35" t="s">
        <v>20</v>
      </c>
      <c r="C8" s="36"/>
      <c r="D8" s="36"/>
      <c r="E8" s="36"/>
      <c r="F8" s="36"/>
      <c r="G8" s="37"/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64">
        <f>H8+J8+L8+N8+P8+R8+V8+T8+X8+Z8+AB8+AD8</f>
        <v>0</v>
      </c>
      <c r="AG8" s="64">
        <f>I8+K8+M8+O8+Q8+S8+W8+U8+Y8+AA8+AC8+AE8</f>
        <v>0</v>
      </c>
      <c r="AH8" s="39">
        <f>G8-AG8</f>
        <v>0</v>
      </c>
    </row>
    <row r="9" spans="1:37" ht="15.55" x14ac:dyDescent="0.25">
      <c r="A9" s="34"/>
      <c r="B9" s="35" t="s">
        <v>77</v>
      </c>
      <c r="C9" s="36"/>
      <c r="D9" s="36"/>
      <c r="E9" s="36"/>
      <c r="F9" s="36"/>
      <c r="G9" s="37"/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6">
        <f t="shared" ref="AF9:AF72" si="5">H9+J9+L9+N9+P9+R9+V9+T9+X9+Z9+AB9+AD9</f>
        <v>0</v>
      </c>
      <c r="AG9" s="36">
        <f t="shared" ref="AG9:AG72" si="6">I9+K9+M9+O9+Q9+S9+W9+U9+Y9+AA9+AC9+AE9</f>
        <v>0</v>
      </c>
      <c r="AH9" s="39">
        <f t="shared" ref="AH9:AH72" si="7">G9-AG9</f>
        <v>0</v>
      </c>
    </row>
    <row r="10" spans="1:37" ht="15.55" x14ac:dyDescent="0.25">
      <c r="A10" s="34"/>
      <c r="B10" s="35" t="s">
        <v>78</v>
      </c>
      <c r="C10" s="36"/>
      <c r="D10" s="36"/>
      <c r="E10" s="36"/>
      <c r="F10" s="36"/>
      <c r="G10" s="37"/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6">
        <f t="shared" si="5"/>
        <v>0</v>
      </c>
      <c r="AG10" s="36">
        <f t="shared" si="6"/>
        <v>0</v>
      </c>
      <c r="AH10" s="39">
        <f t="shared" si="7"/>
        <v>0</v>
      </c>
    </row>
    <row r="11" spans="1:37" ht="15.55" x14ac:dyDescent="0.25">
      <c r="A11" s="34"/>
      <c r="B11" s="35" t="s">
        <v>79</v>
      </c>
      <c r="C11" s="36"/>
      <c r="D11" s="36"/>
      <c r="E11" s="36"/>
      <c r="F11" s="36"/>
      <c r="G11" s="37"/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6">
        <f t="shared" si="5"/>
        <v>0</v>
      </c>
      <c r="AG11" s="36">
        <f t="shared" si="6"/>
        <v>0</v>
      </c>
      <c r="AH11" s="39">
        <f t="shared" si="7"/>
        <v>0</v>
      </c>
    </row>
    <row r="12" spans="1:37" ht="15.55" x14ac:dyDescent="0.25">
      <c r="A12" s="34"/>
      <c r="B12" s="35" t="s">
        <v>21</v>
      </c>
      <c r="C12" s="36"/>
      <c r="D12" s="36"/>
      <c r="E12" s="36"/>
      <c r="F12" s="36"/>
      <c r="G12" s="37"/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6">
        <f t="shared" si="5"/>
        <v>0</v>
      </c>
      <c r="AG12" s="36">
        <f t="shared" si="6"/>
        <v>0</v>
      </c>
      <c r="AH12" s="39">
        <f t="shared" si="7"/>
        <v>0</v>
      </c>
    </row>
    <row r="13" spans="1:37" ht="15.55" x14ac:dyDescent="0.25">
      <c r="A13" s="34"/>
      <c r="B13" s="35" t="s">
        <v>22</v>
      </c>
      <c r="C13" s="36"/>
      <c r="D13" s="36"/>
      <c r="E13" s="36"/>
      <c r="F13" s="36"/>
      <c r="G13" s="37"/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6">
        <f t="shared" si="5"/>
        <v>0</v>
      </c>
      <c r="AG13" s="36">
        <f t="shared" si="6"/>
        <v>0</v>
      </c>
      <c r="AH13" s="39">
        <f t="shared" si="7"/>
        <v>0</v>
      </c>
    </row>
    <row r="14" spans="1:37" ht="15.55" x14ac:dyDescent="0.25">
      <c r="A14" s="34"/>
      <c r="B14" s="35" t="s">
        <v>23</v>
      </c>
      <c r="C14" s="36"/>
      <c r="D14" s="36"/>
      <c r="E14" s="36"/>
      <c r="F14" s="36"/>
      <c r="G14" s="37"/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6">
        <f t="shared" si="5"/>
        <v>0</v>
      </c>
      <c r="AG14" s="36">
        <f t="shared" si="6"/>
        <v>0</v>
      </c>
      <c r="AH14" s="39">
        <f t="shared" si="7"/>
        <v>0</v>
      </c>
    </row>
    <row r="15" spans="1:37" ht="15.55" x14ac:dyDescent="0.25">
      <c r="A15" s="34"/>
      <c r="B15" s="35" t="s">
        <v>24</v>
      </c>
      <c r="C15" s="36"/>
      <c r="D15" s="36"/>
      <c r="E15" s="36"/>
      <c r="F15" s="36"/>
      <c r="G15" s="37"/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6">
        <f t="shared" si="5"/>
        <v>0</v>
      </c>
      <c r="AG15" s="36">
        <f t="shared" si="6"/>
        <v>0</v>
      </c>
      <c r="AH15" s="39">
        <f t="shared" si="7"/>
        <v>0</v>
      </c>
    </row>
    <row r="16" spans="1:37" ht="28.55" customHeight="1" x14ac:dyDescent="0.25">
      <c r="A16" s="34"/>
      <c r="B16" s="35" t="s">
        <v>80</v>
      </c>
      <c r="C16" s="36"/>
      <c r="D16" s="36"/>
      <c r="E16" s="36"/>
      <c r="F16" s="36"/>
      <c r="G16" s="37"/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6">
        <f t="shared" si="5"/>
        <v>0</v>
      </c>
      <c r="AG16" s="36">
        <f t="shared" si="6"/>
        <v>0</v>
      </c>
      <c r="AH16" s="39">
        <f t="shared" si="7"/>
        <v>0</v>
      </c>
    </row>
    <row r="17" spans="1:34" ht="27.7" customHeight="1" x14ac:dyDescent="0.25">
      <c r="A17" s="40"/>
      <c r="B17" s="35" t="s">
        <v>25</v>
      </c>
      <c r="C17" s="36">
        <v>29700000</v>
      </c>
      <c r="D17" s="36"/>
      <c r="E17" s="36"/>
      <c r="F17" s="36"/>
      <c r="G17" s="36">
        <v>29700000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6">
        <f t="shared" si="5"/>
        <v>0</v>
      </c>
      <c r="AG17" s="36">
        <f t="shared" si="6"/>
        <v>0</v>
      </c>
      <c r="AH17" s="39">
        <f t="shared" si="7"/>
        <v>29700000</v>
      </c>
    </row>
    <row r="18" spans="1:34" ht="15.55" x14ac:dyDescent="0.25">
      <c r="A18" s="34"/>
      <c r="B18" s="35" t="s">
        <v>26</v>
      </c>
      <c r="C18" s="36"/>
      <c r="D18" s="36"/>
      <c r="E18" s="36"/>
      <c r="F18" s="36"/>
      <c r="G18" s="37"/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6">
        <f t="shared" si="5"/>
        <v>0</v>
      </c>
      <c r="AG18" s="36">
        <f t="shared" si="6"/>
        <v>0</v>
      </c>
      <c r="AH18" s="39">
        <f t="shared" si="7"/>
        <v>0</v>
      </c>
    </row>
    <row r="19" spans="1:34" ht="15.55" x14ac:dyDescent="0.25">
      <c r="A19" s="34"/>
      <c r="B19" s="41" t="s">
        <v>27</v>
      </c>
      <c r="C19" s="36"/>
      <c r="D19" s="36"/>
      <c r="E19" s="36"/>
      <c r="F19" s="36"/>
      <c r="G19" s="37"/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6">
        <f t="shared" si="5"/>
        <v>0</v>
      </c>
      <c r="AG19" s="36">
        <f t="shared" si="6"/>
        <v>0</v>
      </c>
      <c r="AH19" s="39">
        <f t="shared" si="7"/>
        <v>0</v>
      </c>
    </row>
    <row r="20" spans="1:34" ht="15.55" x14ac:dyDescent="0.25">
      <c r="A20" s="34"/>
      <c r="B20" s="35" t="s">
        <v>28</v>
      </c>
      <c r="C20" s="36"/>
      <c r="D20" s="36"/>
      <c r="E20" s="36"/>
      <c r="F20" s="36"/>
      <c r="G20" s="37"/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6">
        <f t="shared" si="5"/>
        <v>0</v>
      </c>
      <c r="AG20" s="36">
        <f t="shared" si="6"/>
        <v>0</v>
      </c>
      <c r="AH20" s="39">
        <f t="shared" si="7"/>
        <v>0</v>
      </c>
    </row>
    <row r="21" spans="1:34" ht="15.55" x14ac:dyDescent="0.25">
      <c r="A21" s="34"/>
      <c r="B21" s="35" t="s">
        <v>29</v>
      </c>
      <c r="C21" s="36"/>
      <c r="D21" s="36"/>
      <c r="E21" s="36"/>
      <c r="F21" s="36"/>
      <c r="G21" s="37"/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6">
        <f t="shared" si="5"/>
        <v>0</v>
      </c>
      <c r="AG21" s="36">
        <f t="shared" si="6"/>
        <v>0</v>
      </c>
      <c r="AH21" s="39">
        <f t="shared" si="7"/>
        <v>0</v>
      </c>
    </row>
    <row r="22" spans="1:34" ht="15.55" x14ac:dyDescent="0.25">
      <c r="A22" s="34"/>
      <c r="B22" s="35" t="s">
        <v>30</v>
      </c>
      <c r="C22" s="36"/>
      <c r="D22" s="36"/>
      <c r="E22" s="36"/>
      <c r="F22" s="36"/>
      <c r="G22" s="37"/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6">
        <f t="shared" si="5"/>
        <v>0</v>
      </c>
      <c r="AG22" s="36">
        <f t="shared" si="6"/>
        <v>0</v>
      </c>
      <c r="AH22" s="39">
        <f t="shared" si="7"/>
        <v>0</v>
      </c>
    </row>
    <row r="23" spans="1:34" ht="15.55" x14ac:dyDescent="0.25">
      <c r="A23" s="34"/>
      <c r="B23" s="35" t="s">
        <v>31</v>
      </c>
      <c r="C23" s="36"/>
      <c r="D23" s="36"/>
      <c r="E23" s="36"/>
      <c r="F23" s="36"/>
      <c r="G23" s="37"/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6">
        <f t="shared" si="5"/>
        <v>0</v>
      </c>
      <c r="AG23" s="36">
        <f t="shared" si="6"/>
        <v>0</v>
      </c>
      <c r="AH23" s="39">
        <f t="shared" si="7"/>
        <v>0</v>
      </c>
    </row>
    <row r="24" spans="1:34" ht="15.55" x14ac:dyDescent="0.25">
      <c r="A24" s="34"/>
      <c r="B24" s="42" t="s">
        <v>32</v>
      </c>
      <c r="C24" s="36"/>
      <c r="D24" s="36"/>
      <c r="E24" s="36"/>
      <c r="F24" s="36"/>
      <c r="G24" s="37"/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6">
        <f t="shared" si="5"/>
        <v>0</v>
      </c>
      <c r="AG24" s="36">
        <f t="shared" si="6"/>
        <v>0</v>
      </c>
      <c r="AH24" s="39">
        <f t="shared" si="7"/>
        <v>0</v>
      </c>
    </row>
    <row r="25" spans="1:34" ht="27.7" x14ac:dyDescent="0.25">
      <c r="A25" s="34"/>
      <c r="B25" s="35" t="s">
        <v>33</v>
      </c>
      <c r="C25" s="36"/>
      <c r="D25" s="36"/>
      <c r="E25" s="36"/>
      <c r="F25" s="36"/>
      <c r="G25" s="37"/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6">
        <f t="shared" si="5"/>
        <v>0</v>
      </c>
      <c r="AG25" s="36">
        <f t="shared" si="6"/>
        <v>0</v>
      </c>
      <c r="AH25" s="39">
        <f t="shared" si="7"/>
        <v>0</v>
      </c>
    </row>
    <row r="26" spans="1:34" ht="15.55" x14ac:dyDescent="0.25">
      <c r="A26" s="34"/>
      <c r="B26" s="42" t="s">
        <v>34</v>
      </c>
      <c r="C26" s="36"/>
      <c r="D26" s="36"/>
      <c r="E26" s="36"/>
      <c r="F26" s="36"/>
      <c r="G26" s="37"/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6">
        <f t="shared" si="5"/>
        <v>0</v>
      </c>
      <c r="AG26" s="36">
        <f t="shared" si="6"/>
        <v>0</v>
      </c>
      <c r="AH26" s="39">
        <f t="shared" si="7"/>
        <v>0</v>
      </c>
    </row>
    <row r="27" spans="1:34" ht="29.25" customHeight="1" x14ac:dyDescent="0.25">
      <c r="A27" s="40"/>
      <c r="B27" s="35" t="s">
        <v>35</v>
      </c>
      <c r="C27" s="36"/>
      <c r="D27" s="36"/>
      <c r="E27" s="36"/>
      <c r="F27" s="36"/>
      <c r="G27" s="37"/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6">
        <f t="shared" si="5"/>
        <v>0</v>
      </c>
      <c r="AG27" s="36">
        <f t="shared" si="6"/>
        <v>0</v>
      </c>
      <c r="AH27" s="39">
        <f t="shared" si="7"/>
        <v>0</v>
      </c>
    </row>
    <row r="28" spans="1:34" ht="30.05" customHeight="1" x14ac:dyDescent="0.25">
      <c r="A28" s="40"/>
      <c r="B28" s="35" t="s">
        <v>36</v>
      </c>
      <c r="C28" s="36"/>
      <c r="D28" s="36"/>
      <c r="E28" s="36"/>
      <c r="F28" s="36"/>
      <c r="G28" s="37"/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6">
        <f t="shared" si="5"/>
        <v>0</v>
      </c>
      <c r="AG28" s="36">
        <f t="shared" si="6"/>
        <v>0</v>
      </c>
      <c r="AH28" s="39">
        <f t="shared" si="7"/>
        <v>0</v>
      </c>
    </row>
    <row r="29" spans="1:34" ht="32.299999999999997" customHeight="1" x14ac:dyDescent="0.25">
      <c r="A29" s="40"/>
      <c r="B29" s="42" t="s">
        <v>37</v>
      </c>
      <c r="C29" s="36"/>
      <c r="D29" s="36"/>
      <c r="E29" s="36"/>
      <c r="F29" s="36"/>
      <c r="G29" s="37"/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6">
        <f t="shared" si="5"/>
        <v>0</v>
      </c>
      <c r="AG29" s="36">
        <f t="shared" si="6"/>
        <v>0</v>
      </c>
      <c r="AH29" s="39">
        <f t="shared" si="7"/>
        <v>0</v>
      </c>
    </row>
    <row r="30" spans="1:34" ht="14.95" customHeight="1" x14ac:dyDescent="0.25">
      <c r="A30" s="34"/>
      <c r="B30" s="35" t="s">
        <v>38</v>
      </c>
      <c r="C30" s="36"/>
      <c r="D30" s="36"/>
      <c r="E30" s="36"/>
      <c r="F30" s="36"/>
      <c r="G30" s="37"/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6">
        <f t="shared" si="5"/>
        <v>0</v>
      </c>
      <c r="AG30" s="36">
        <f t="shared" si="6"/>
        <v>0</v>
      </c>
      <c r="AH30" s="39">
        <f t="shared" si="7"/>
        <v>0</v>
      </c>
    </row>
    <row r="31" spans="1:34" ht="15.55" x14ac:dyDescent="0.3">
      <c r="A31" s="29" t="s">
        <v>39</v>
      </c>
      <c r="B31" s="30" t="s">
        <v>40</v>
      </c>
      <c r="C31" s="31">
        <f>SUM(C32:C38)</f>
        <v>16100000</v>
      </c>
      <c r="D31" s="31">
        <f t="shared" ref="D31:G31" si="8">SUM(D32:D38)</f>
        <v>0</v>
      </c>
      <c r="E31" s="31">
        <f t="shared" si="8"/>
        <v>0</v>
      </c>
      <c r="F31" s="31">
        <f t="shared" si="8"/>
        <v>0</v>
      </c>
      <c r="G31" s="31">
        <f t="shared" si="8"/>
        <v>16100000</v>
      </c>
      <c r="H31" s="33">
        <f>SUM(H32:H38)</f>
        <v>0</v>
      </c>
      <c r="I31" s="33">
        <f t="shared" ref="I31:AE31" si="9">SUM(I32:I38)</f>
        <v>0</v>
      </c>
      <c r="J31" s="33">
        <f t="shared" si="9"/>
        <v>0</v>
      </c>
      <c r="K31" s="33">
        <f t="shared" si="9"/>
        <v>0</v>
      </c>
      <c r="L31" s="33">
        <f t="shared" si="9"/>
        <v>0</v>
      </c>
      <c r="M31" s="33">
        <f t="shared" si="9"/>
        <v>0</v>
      </c>
      <c r="N31" s="33">
        <f t="shared" si="9"/>
        <v>0</v>
      </c>
      <c r="O31" s="33">
        <f t="shared" si="9"/>
        <v>0</v>
      </c>
      <c r="P31" s="33">
        <f t="shared" si="9"/>
        <v>0</v>
      </c>
      <c r="Q31" s="33">
        <f t="shared" si="9"/>
        <v>0</v>
      </c>
      <c r="R31" s="33">
        <f t="shared" si="9"/>
        <v>0</v>
      </c>
      <c r="S31" s="33">
        <f t="shared" si="9"/>
        <v>0</v>
      </c>
      <c r="T31" s="33">
        <f t="shared" si="9"/>
        <v>0</v>
      </c>
      <c r="U31" s="33">
        <f t="shared" si="9"/>
        <v>0</v>
      </c>
      <c r="V31" s="33">
        <f t="shared" si="9"/>
        <v>0</v>
      </c>
      <c r="W31" s="33">
        <f t="shared" si="9"/>
        <v>0</v>
      </c>
      <c r="X31" s="33">
        <f t="shared" si="9"/>
        <v>0</v>
      </c>
      <c r="Y31" s="33">
        <f t="shared" si="9"/>
        <v>0</v>
      </c>
      <c r="Z31" s="33">
        <f t="shared" si="9"/>
        <v>0</v>
      </c>
      <c r="AA31" s="33">
        <f t="shared" si="9"/>
        <v>0</v>
      </c>
      <c r="AB31" s="33">
        <f t="shared" si="9"/>
        <v>0</v>
      </c>
      <c r="AC31" s="33">
        <f t="shared" si="9"/>
        <v>0</v>
      </c>
      <c r="AD31" s="33">
        <f t="shared" si="9"/>
        <v>0</v>
      </c>
      <c r="AE31" s="33">
        <f t="shared" si="9"/>
        <v>0</v>
      </c>
      <c r="AF31" s="33">
        <f t="shared" ref="AF31" si="10">SUM(AF32:AF38)</f>
        <v>0</v>
      </c>
      <c r="AG31" s="33">
        <f t="shared" ref="AG31" si="11">SUM(AG32:AG38)</f>
        <v>0</v>
      </c>
      <c r="AH31" s="33">
        <f t="shared" ref="AH31" si="12">SUM(AH32:AH38)</f>
        <v>16100000</v>
      </c>
    </row>
    <row r="32" spans="1:34" ht="15.55" x14ac:dyDescent="0.25">
      <c r="A32" s="40"/>
      <c r="B32" s="43" t="s">
        <v>81</v>
      </c>
      <c r="C32" s="36"/>
      <c r="D32" s="36"/>
      <c r="E32" s="36"/>
      <c r="F32" s="36"/>
      <c r="G32" s="37"/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6">
        <f t="shared" si="5"/>
        <v>0</v>
      </c>
      <c r="AG32" s="36">
        <f t="shared" si="6"/>
        <v>0</v>
      </c>
      <c r="AH32" s="39">
        <f t="shared" si="7"/>
        <v>0</v>
      </c>
    </row>
    <row r="33" spans="1:34" ht="15.55" x14ac:dyDescent="0.25">
      <c r="A33" s="40"/>
      <c r="B33" s="43" t="s">
        <v>41</v>
      </c>
      <c r="C33" s="36">
        <v>2782500</v>
      </c>
      <c r="D33" s="36"/>
      <c r="E33" s="36"/>
      <c r="F33" s="36"/>
      <c r="G33" s="36">
        <v>2782500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6">
        <f t="shared" si="5"/>
        <v>0</v>
      </c>
      <c r="AG33" s="36">
        <f t="shared" si="6"/>
        <v>0</v>
      </c>
      <c r="AH33" s="39">
        <f t="shared" si="7"/>
        <v>2782500</v>
      </c>
    </row>
    <row r="34" spans="1:34" ht="15.55" x14ac:dyDescent="0.25">
      <c r="A34" s="40"/>
      <c r="B34" s="43" t="s">
        <v>42</v>
      </c>
      <c r="C34" s="36">
        <f>5565000+2782500</f>
        <v>8347500</v>
      </c>
      <c r="D34" s="36"/>
      <c r="E34" s="36"/>
      <c r="F34" s="36"/>
      <c r="G34" s="36">
        <f>5565000+2782500</f>
        <v>8347500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6">
        <f t="shared" si="5"/>
        <v>0</v>
      </c>
      <c r="AG34" s="36">
        <f t="shared" si="6"/>
        <v>0</v>
      </c>
      <c r="AH34" s="39">
        <f t="shared" si="7"/>
        <v>8347500</v>
      </c>
    </row>
    <row r="35" spans="1:34" ht="15.55" x14ac:dyDescent="0.25">
      <c r="A35" s="40"/>
      <c r="B35" s="44" t="s">
        <v>43</v>
      </c>
      <c r="C35" s="36">
        <v>4970000</v>
      </c>
      <c r="D35" s="36"/>
      <c r="E35" s="36"/>
      <c r="F35" s="36"/>
      <c r="G35" s="36">
        <v>4970000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6">
        <f t="shared" si="5"/>
        <v>0</v>
      </c>
      <c r="AG35" s="36">
        <f t="shared" si="6"/>
        <v>0</v>
      </c>
      <c r="AH35" s="39">
        <f t="shared" si="7"/>
        <v>4970000</v>
      </c>
    </row>
    <row r="36" spans="1:34" ht="15.55" x14ac:dyDescent="0.25">
      <c r="A36" s="40"/>
      <c r="B36" s="44" t="s">
        <v>44</v>
      </c>
      <c r="C36" s="36"/>
      <c r="D36" s="36"/>
      <c r="E36" s="36"/>
      <c r="F36" s="36"/>
      <c r="G36" s="36"/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6">
        <f t="shared" si="5"/>
        <v>0</v>
      </c>
      <c r="AG36" s="36">
        <f t="shared" si="6"/>
        <v>0</v>
      </c>
      <c r="AH36" s="39">
        <f t="shared" si="7"/>
        <v>0</v>
      </c>
    </row>
    <row r="37" spans="1:34" ht="15.55" x14ac:dyDescent="0.25">
      <c r="A37" s="40"/>
      <c r="B37" s="44" t="s">
        <v>45</v>
      </c>
      <c r="C37" s="36"/>
      <c r="D37" s="36"/>
      <c r="E37" s="36"/>
      <c r="F37" s="36"/>
      <c r="G37" s="37"/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6">
        <f t="shared" si="5"/>
        <v>0</v>
      </c>
      <c r="AG37" s="36">
        <f t="shared" si="6"/>
        <v>0</v>
      </c>
      <c r="AH37" s="39">
        <f t="shared" si="7"/>
        <v>0</v>
      </c>
    </row>
    <row r="38" spans="1:34" ht="15.55" x14ac:dyDescent="0.25">
      <c r="A38" s="40"/>
      <c r="B38" s="44" t="s">
        <v>82</v>
      </c>
      <c r="C38" s="36"/>
      <c r="D38" s="36"/>
      <c r="E38" s="36"/>
      <c r="F38" s="36"/>
      <c r="G38" s="37"/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6">
        <f t="shared" si="5"/>
        <v>0</v>
      </c>
      <c r="AG38" s="36">
        <f t="shared" si="6"/>
        <v>0</v>
      </c>
      <c r="AH38" s="39">
        <f t="shared" si="7"/>
        <v>0</v>
      </c>
    </row>
    <row r="39" spans="1:34" ht="15.55" x14ac:dyDescent="0.3">
      <c r="A39" s="29" t="s">
        <v>18</v>
      </c>
      <c r="B39" s="30" t="s">
        <v>46</v>
      </c>
      <c r="C39" s="33">
        <f>SUM(C40:C46)</f>
        <v>924000</v>
      </c>
      <c r="D39" s="33">
        <f>SUM(D40:D46)</f>
        <v>0</v>
      </c>
      <c r="E39" s="31">
        <v>0</v>
      </c>
      <c r="F39" s="31">
        <v>0</v>
      </c>
      <c r="G39" s="33">
        <f>SUM(G40:G46)</f>
        <v>924000</v>
      </c>
      <c r="H39" s="33">
        <f>SUM(H40:H46)</f>
        <v>0</v>
      </c>
      <c r="I39" s="33">
        <f t="shared" ref="I39:AE39" si="13">SUM(I40:I46)</f>
        <v>0</v>
      </c>
      <c r="J39" s="33">
        <f t="shared" si="13"/>
        <v>0</v>
      </c>
      <c r="K39" s="33">
        <f t="shared" si="13"/>
        <v>0</v>
      </c>
      <c r="L39" s="33">
        <f t="shared" si="13"/>
        <v>0</v>
      </c>
      <c r="M39" s="33">
        <f t="shared" si="13"/>
        <v>0</v>
      </c>
      <c r="N39" s="33">
        <f t="shared" si="13"/>
        <v>0</v>
      </c>
      <c r="O39" s="33">
        <f t="shared" si="13"/>
        <v>0</v>
      </c>
      <c r="P39" s="33">
        <f t="shared" si="13"/>
        <v>0</v>
      </c>
      <c r="Q39" s="33">
        <f t="shared" si="13"/>
        <v>0</v>
      </c>
      <c r="R39" s="33">
        <f t="shared" si="13"/>
        <v>0</v>
      </c>
      <c r="S39" s="33">
        <f t="shared" si="13"/>
        <v>0</v>
      </c>
      <c r="T39" s="33">
        <f t="shared" si="13"/>
        <v>0</v>
      </c>
      <c r="U39" s="33">
        <f t="shared" si="13"/>
        <v>0</v>
      </c>
      <c r="V39" s="33">
        <f t="shared" si="13"/>
        <v>0</v>
      </c>
      <c r="W39" s="33">
        <f t="shared" si="13"/>
        <v>0</v>
      </c>
      <c r="X39" s="33">
        <f t="shared" si="13"/>
        <v>0</v>
      </c>
      <c r="Y39" s="33">
        <f t="shared" si="13"/>
        <v>0</v>
      </c>
      <c r="Z39" s="33">
        <f t="shared" si="13"/>
        <v>0</v>
      </c>
      <c r="AA39" s="33">
        <f t="shared" si="13"/>
        <v>0</v>
      </c>
      <c r="AB39" s="33">
        <f t="shared" si="13"/>
        <v>0</v>
      </c>
      <c r="AC39" s="33">
        <f t="shared" si="13"/>
        <v>0</v>
      </c>
      <c r="AD39" s="33">
        <f t="shared" si="13"/>
        <v>0</v>
      </c>
      <c r="AE39" s="33">
        <f t="shared" si="13"/>
        <v>0</v>
      </c>
      <c r="AF39" s="33">
        <f t="shared" ref="AF39" si="14">SUM(AF40:AF46)</f>
        <v>0</v>
      </c>
      <c r="AG39" s="33">
        <f t="shared" ref="AG39" si="15">SUM(AG40:AG46)</f>
        <v>0</v>
      </c>
      <c r="AH39" s="33">
        <f t="shared" ref="AH39" si="16">SUM(AH40:AH46)</f>
        <v>924000</v>
      </c>
    </row>
    <row r="40" spans="1:34" ht="15.55" x14ac:dyDescent="0.25">
      <c r="A40" s="40"/>
      <c r="B40" s="35" t="s">
        <v>77</v>
      </c>
      <c r="C40" s="36"/>
      <c r="D40" s="36"/>
      <c r="E40" s="36"/>
      <c r="F40" s="36"/>
      <c r="G40" s="37"/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6">
        <f t="shared" si="5"/>
        <v>0</v>
      </c>
      <c r="AG40" s="36">
        <f t="shared" si="6"/>
        <v>0</v>
      </c>
      <c r="AH40" s="39">
        <f t="shared" si="7"/>
        <v>0</v>
      </c>
    </row>
    <row r="41" spans="1:34" ht="15.55" x14ac:dyDescent="0.25">
      <c r="A41" s="40"/>
      <c r="B41" s="35" t="s">
        <v>47</v>
      </c>
      <c r="C41" s="36"/>
      <c r="D41" s="36"/>
      <c r="E41" s="36"/>
      <c r="F41" s="36"/>
      <c r="G41" s="37"/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6">
        <f t="shared" si="5"/>
        <v>0</v>
      </c>
      <c r="AG41" s="36">
        <f t="shared" si="6"/>
        <v>0</v>
      </c>
      <c r="AH41" s="39">
        <f t="shared" si="7"/>
        <v>0</v>
      </c>
    </row>
    <row r="42" spans="1:34" ht="15.55" x14ac:dyDescent="0.25">
      <c r="A42" s="40"/>
      <c r="B42" s="35" t="s">
        <v>20</v>
      </c>
      <c r="C42" s="36"/>
      <c r="D42" s="36"/>
      <c r="E42" s="36"/>
      <c r="F42" s="36"/>
      <c r="G42" s="37"/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6">
        <f t="shared" si="5"/>
        <v>0</v>
      </c>
      <c r="AG42" s="36">
        <f t="shared" si="6"/>
        <v>0</v>
      </c>
      <c r="AH42" s="39">
        <f t="shared" si="7"/>
        <v>0</v>
      </c>
    </row>
    <row r="43" spans="1:34" ht="15.55" x14ac:dyDescent="0.25">
      <c r="A43" s="40"/>
      <c r="B43" s="35" t="s">
        <v>48</v>
      </c>
      <c r="C43" s="36">
        <v>924000</v>
      </c>
      <c r="D43" s="36"/>
      <c r="E43" s="36"/>
      <c r="F43" s="36"/>
      <c r="G43" s="36">
        <v>924000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6">
        <f t="shared" si="5"/>
        <v>0</v>
      </c>
      <c r="AG43" s="36">
        <f t="shared" si="6"/>
        <v>0</v>
      </c>
      <c r="AH43" s="39">
        <f t="shared" si="7"/>
        <v>924000</v>
      </c>
    </row>
    <row r="44" spans="1:34" ht="15.55" x14ac:dyDescent="0.25">
      <c r="A44" s="40"/>
      <c r="B44" s="35" t="s">
        <v>49</v>
      </c>
      <c r="C44" s="36"/>
      <c r="D44" s="36"/>
      <c r="E44" s="36"/>
      <c r="F44" s="36"/>
      <c r="G44" s="37"/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6">
        <f t="shared" si="5"/>
        <v>0</v>
      </c>
      <c r="AG44" s="36">
        <f t="shared" si="6"/>
        <v>0</v>
      </c>
      <c r="AH44" s="39">
        <f t="shared" si="7"/>
        <v>0</v>
      </c>
    </row>
    <row r="45" spans="1:34" ht="27.7" x14ac:dyDescent="0.25">
      <c r="A45" s="40"/>
      <c r="B45" s="35" t="s">
        <v>37</v>
      </c>
      <c r="C45" s="36"/>
      <c r="D45" s="36"/>
      <c r="E45" s="36"/>
      <c r="F45" s="36"/>
      <c r="G45" s="37"/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8">
        <v>0</v>
      </c>
      <c r="AF45" s="36">
        <f t="shared" si="5"/>
        <v>0</v>
      </c>
      <c r="AG45" s="36">
        <f t="shared" si="6"/>
        <v>0</v>
      </c>
      <c r="AH45" s="39">
        <f t="shared" si="7"/>
        <v>0</v>
      </c>
    </row>
    <row r="46" spans="1:34" ht="23.95" customHeight="1" x14ac:dyDescent="0.25">
      <c r="A46" s="40"/>
      <c r="B46" s="35" t="s">
        <v>83</v>
      </c>
      <c r="C46" s="36"/>
      <c r="D46" s="36"/>
      <c r="E46" s="36"/>
      <c r="F46" s="36"/>
      <c r="G46" s="37"/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38">
        <v>0</v>
      </c>
      <c r="AF46" s="36">
        <f t="shared" si="5"/>
        <v>0</v>
      </c>
      <c r="AG46" s="36">
        <f t="shared" si="6"/>
        <v>0</v>
      </c>
      <c r="AH46" s="39">
        <f t="shared" si="7"/>
        <v>0</v>
      </c>
    </row>
    <row r="47" spans="1:34" ht="15.55" x14ac:dyDescent="0.3">
      <c r="A47" s="29" t="s">
        <v>18</v>
      </c>
      <c r="B47" s="30" t="s">
        <v>50</v>
      </c>
      <c r="C47" s="33">
        <f>SUM(C48:C49)</f>
        <v>145200</v>
      </c>
      <c r="D47" s="33">
        <f>SUM(D48:D49)</f>
        <v>0</v>
      </c>
      <c r="E47" s="31">
        <v>0</v>
      </c>
      <c r="F47" s="31">
        <v>0</v>
      </c>
      <c r="G47" s="33">
        <f>SUM(G48:G49)</f>
        <v>145200</v>
      </c>
      <c r="H47" s="33">
        <f>SUM(H48:H49)</f>
        <v>0</v>
      </c>
      <c r="I47" s="33">
        <f t="shared" ref="I47:AE47" si="17">SUM(I48:I49)</f>
        <v>0</v>
      </c>
      <c r="J47" s="33">
        <f t="shared" si="17"/>
        <v>0</v>
      </c>
      <c r="K47" s="33">
        <f t="shared" si="17"/>
        <v>0</v>
      </c>
      <c r="L47" s="33">
        <f t="shared" si="17"/>
        <v>0</v>
      </c>
      <c r="M47" s="33">
        <f t="shared" si="17"/>
        <v>0</v>
      </c>
      <c r="N47" s="33">
        <f t="shared" si="17"/>
        <v>0</v>
      </c>
      <c r="O47" s="33">
        <f t="shared" si="17"/>
        <v>0</v>
      </c>
      <c r="P47" s="33">
        <f t="shared" si="17"/>
        <v>0</v>
      </c>
      <c r="Q47" s="33">
        <f t="shared" si="17"/>
        <v>0</v>
      </c>
      <c r="R47" s="33">
        <f t="shared" si="17"/>
        <v>0</v>
      </c>
      <c r="S47" s="33">
        <f t="shared" si="17"/>
        <v>0</v>
      </c>
      <c r="T47" s="33">
        <f t="shared" si="17"/>
        <v>0</v>
      </c>
      <c r="U47" s="33">
        <f t="shared" si="17"/>
        <v>0</v>
      </c>
      <c r="V47" s="33">
        <f t="shared" si="17"/>
        <v>0</v>
      </c>
      <c r="W47" s="33">
        <f t="shared" si="17"/>
        <v>0</v>
      </c>
      <c r="X47" s="33">
        <f t="shared" si="17"/>
        <v>0</v>
      </c>
      <c r="Y47" s="33">
        <f t="shared" si="17"/>
        <v>0</v>
      </c>
      <c r="Z47" s="33">
        <f t="shared" si="17"/>
        <v>0</v>
      </c>
      <c r="AA47" s="33">
        <f t="shared" si="17"/>
        <v>0</v>
      </c>
      <c r="AB47" s="33">
        <f t="shared" si="17"/>
        <v>0</v>
      </c>
      <c r="AC47" s="33">
        <f t="shared" si="17"/>
        <v>0</v>
      </c>
      <c r="AD47" s="33">
        <f t="shared" si="17"/>
        <v>0</v>
      </c>
      <c r="AE47" s="33">
        <f t="shared" si="17"/>
        <v>0</v>
      </c>
      <c r="AF47" s="33">
        <f t="shared" ref="AF47" si="18">SUM(AF48:AF49)</f>
        <v>0</v>
      </c>
      <c r="AG47" s="33">
        <f t="shared" ref="AG47" si="19">SUM(AG48:AG49)</f>
        <v>0</v>
      </c>
      <c r="AH47" s="33">
        <f t="shared" ref="AH47" si="20">SUM(AH48:AH49)</f>
        <v>145200</v>
      </c>
    </row>
    <row r="48" spans="1:34" ht="15.55" x14ac:dyDescent="0.25">
      <c r="A48" s="40"/>
      <c r="B48" s="35" t="s">
        <v>24</v>
      </c>
      <c r="C48" s="36"/>
      <c r="D48" s="36"/>
      <c r="E48" s="36"/>
      <c r="F48" s="36"/>
      <c r="G48" s="36"/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38">
        <v>0</v>
      </c>
      <c r="AF48" s="36">
        <f t="shared" si="5"/>
        <v>0</v>
      </c>
      <c r="AG48" s="36">
        <f t="shared" si="6"/>
        <v>0</v>
      </c>
      <c r="AH48" s="39">
        <f t="shared" si="7"/>
        <v>0</v>
      </c>
    </row>
    <row r="49" spans="1:34" ht="15.55" x14ac:dyDescent="0.25">
      <c r="A49" s="40"/>
      <c r="B49" s="35" t="s">
        <v>51</v>
      </c>
      <c r="C49" s="36">
        <v>145200</v>
      </c>
      <c r="D49" s="36"/>
      <c r="E49" s="36"/>
      <c r="F49" s="36"/>
      <c r="G49" s="36">
        <v>145200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6">
        <f t="shared" si="5"/>
        <v>0</v>
      </c>
      <c r="AG49" s="36">
        <f t="shared" si="6"/>
        <v>0</v>
      </c>
      <c r="AH49" s="39">
        <f t="shared" si="7"/>
        <v>145200</v>
      </c>
    </row>
    <row r="50" spans="1:34" ht="15.55" x14ac:dyDescent="0.3">
      <c r="A50" s="29" t="s">
        <v>18</v>
      </c>
      <c r="B50" s="30" t="s">
        <v>52</v>
      </c>
      <c r="C50" s="33">
        <f>SUM(C51)</f>
        <v>650800</v>
      </c>
      <c r="D50" s="33">
        <f>SUM(D51)</f>
        <v>0</v>
      </c>
      <c r="E50" s="31">
        <v>0</v>
      </c>
      <c r="F50" s="31">
        <v>0</v>
      </c>
      <c r="G50" s="33">
        <f>SUM(G51)</f>
        <v>650800</v>
      </c>
      <c r="H50" s="33">
        <f>SUM(H51)</f>
        <v>0</v>
      </c>
      <c r="I50" s="33">
        <f t="shared" ref="I50:AE50" si="21">SUM(I51)</f>
        <v>0</v>
      </c>
      <c r="J50" s="33">
        <f t="shared" si="21"/>
        <v>0</v>
      </c>
      <c r="K50" s="33">
        <f t="shared" si="21"/>
        <v>0</v>
      </c>
      <c r="L50" s="33">
        <f t="shared" si="21"/>
        <v>0</v>
      </c>
      <c r="M50" s="33">
        <f t="shared" si="21"/>
        <v>0</v>
      </c>
      <c r="N50" s="33">
        <f t="shared" si="21"/>
        <v>0</v>
      </c>
      <c r="O50" s="33">
        <f t="shared" si="21"/>
        <v>0</v>
      </c>
      <c r="P50" s="33">
        <f t="shared" si="21"/>
        <v>0</v>
      </c>
      <c r="Q50" s="33">
        <f t="shared" si="21"/>
        <v>0</v>
      </c>
      <c r="R50" s="33">
        <f t="shared" si="21"/>
        <v>0</v>
      </c>
      <c r="S50" s="33">
        <f t="shared" si="21"/>
        <v>0</v>
      </c>
      <c r="T50" s="33">
        <f t="shared" si="21"/>
        <v>0</v>
      </c>
      <c r="U50" s="33">
        <f t="shared" si="21"/>
        <v>0</v>
      </c>
      <c r="V50" s="33">
        <f t="shared" si="21"/>
        <v>0</v>
      </c>
      <c r="W50" s="33">
        <f t="shared" si="21"/>
        <v>0</v>
      </c>
      <c r="X50" s="33">
        <f t="shared" si="21"/>
        <v>0</v>
      </c>
      <c r="Y50" s="33">
        <f t="shared" si="21"/>
        <v>0</v>
      </c>
      <c r="Z50" s="33">
        <f t="shared" si="21"/>
        <v>0</v>
      </c>
      <c r="AA50" s="33">
        <f t="shared" si="21"/>
        <v>0</v>
      </c>
      <c r="AB50" s="33">
        <f t="shared" si="21"/>
        <v>0</v>
      </c>
      <c r="AC50" s="33">
        <f t="shared" si="21"/>
        <v>0</v>
      </c>
      <c r="AD50" s="33">
        <f t="shared" si="21"/>
        <v>0</v>
      </c>
      <c r="AE50" s="33">
        <f t="shared" si="21"/>
        <v>0</v>
      </c>
      <c r="AF50" s="33">
        <f t="shared" ref="AF50" si="22">SUM(AF51)</f>
        <v>0</v>
      </c>
      <c r="AG50" s="33">
        <f t="shared" ref="AG50" si="23">SUM(AG51)</f>
        <v>0</v>
      </c>
      <c r="AH50" s="33">
        <f t="shared" ref="AH50" si="24">SUM(AH51)</f>
        <v>650800</v>
      </c>
    </row>
    <row r="51" spans="1:34" ht="15.55" x14ac:dyDescent="0.25">
      <c r="A51" s="40"/>
      <c r="B51" s="35" t="s">
        <v>29</v>
      </c>
      <c r="C51" s="36">
        <v>650800</v>
      </c>
      <c r="D51" s="36"/>
      <c r="E51" s="36"/>
      <c r="F51" s="36"/>
      <c r="G51" s="36">
        <v>650800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>
        <v>0</v>
      </c>
      <c r="AC51" s="38">
        <v>0</v>
      </c>
      <c r="AD51" s="38">
        <v>0</v>
      </c>
      <c r="AE51" s="38">
        <v>0</v>
      </c>
      <c r="AF51" s="36">
        <f t="shared" si="5"/>
        <v>0</v>
      </c>
      <c r="AG51" s="36">
        <f t="shared" si="6"/>
        <v>0</v>
      </c>
      <c r="AH51" s="39">
        <f t="shared" si="7"/>
        <v>650800</v>
      </c>
    </row>
    <row r="52" spans="1:34" ht="15.55" x14ac:dyDescent="0.3">
      <c r="A52" s="29" t="s">
        <v>18</v>
      </c>
      <c r="B52" s="30" t="s">
        <v>53</v>
      </c>
      <c r="C52" s="33">
        <f>SUM(C53:C54)</f>
        <v>0</v>
      </c>
      <c r="D52" s="33">
        <f>SUM(D53:D54)</f>
        <v>0</v>
      </c>
      <c r="E52" s="31">
        <v>0</v>
      </c>
      <c r="F52" s="31">
        <v>0</v>
      </c>
      <c r="G52" s="33">
        <f>SUM(G53:G54)</f>
        <v>0</v>
      </c>
      <c r="H52" s="33">
        <f>SUM(H53:H54)</f>
        <v>0</v>
      </c>
      <c r="I52" s="33">
        <f t="shared" ref="I52:AE52" si="25">SUM(I53:I54)</f>
        <v>0</v>
      </c>
      <c r="J52" s="33">
        <f t="shared" si="25"/>
        <v>0</v>
      </c>
      <c r="K52" s="33">
        <f t="shared" si="25"/>
        <v>0</v>
      </c>
      <c r="L52" s="33">
        <f t="shared" si="25"/>
        <v>0</v>
      </c>
      <c r="M52" s="33">
        <f t="shared" si="25"/>
        <v>0</v>
      </c>
      <c r="N52" s="33">
        <f t="shared" si="25"/>
        <v>0</v>
      </c>
      <c r="O52" s="33">
        <f t="shared" si="25"/>
        <v>0</v>
      </c>
      <c r="P52" s="33">
        <f t="shared" si="25"/>
        <v>0</v>
      </c>
      <c r="Q52" s="33">
        <f t="shared" si="25"/>
        <v>0</v>
      </c>
      <c r="R52" s="33">
        <f t="shared" si="25"/>
        <v>0</v>
      </c>
      <c r="S52" s="33">
        <f t="shared" si="25"/>
        <v>0</v>
      </c>
      <c r="T52" s="33">
        <f t="shared" si="25"/>
        <v>0</v>
      </c>
      <c r="U52" s="33">
        <f t="shared" si="25"/>
        <v>0</v>
      </c>
      <c r="V52" s="33">
        <f t="shared" si="25"/>
        <v>0</v>
      </c>
      <c r="W52" s="33">
        <f t="shared" si="25"/>
        <v>0</v>
      </c>
      <c r="X52" s="33">
        <f t="shared" si="25"/>
        <v>0</v>
      </c>
      <c r="Y52" s="33">
        <f t="shared" si="25"/>
        <v>0</v>
      </c>
      <c r="Z52" s="33">
        <f t="shared" si="25"/>
        <v>0</v>
      </c>
      <c r="AA52" s="33">
        <f t="shared" si="25"/>
        <v>0</v>
      </c>
      <c r="AB52" s="33">
        <f t="shared" si="25"/>
        <v>0</v>
      </c>
      <c r="AC52" s="33">
        <f t="shared" si="25"/>
        <v>0</v>
      </c>
      <c r="AD52" s="33">
        <f t="shared" si="25"/>
        <v>0</v>
      </c>
      <c r="AE52" s="33">
        <f t="shared" si="25"/>
        <v>0</v>
      </c>
      <c r="AF52" s="33">
        <f t="shared" ref="AF52" si="26">SUM(AF53:AF54)</f>
        <v>0</v>
      </c>
      <c r="AG52" s="33">
        <f t="shared" ref="AG52" si="27">SUM(AG53:AG54)</f>
        <v>0</v>
      </c>
      <c r="AH52" s="33">
        <f t="shared" ref="AH52" si="28">SUM(AH53:AH54)</f>
        <v>0</v>
      </c>
    </row>
    <row r="53" spans="1:34" ht="15.55" x14ac:dyDescent="0.25">
      <c r="A53" s="40"/>
      <c r="B53" s="35" t="s">
        <v>54</v>
      </c>
      <c r="C53" s="36"/>
      <c r="D53" s="36"/>
      <c r="E53" s="36"/>
      <c r="F53" s="36"/>
      <c r="G53" s="37"/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6">
        <f t="shared" si="5"/>
        <v>0</v>
      </c>
      <c r="AG53" s="36">
        <f t="shared" si="6"/>
        <v>0</v>
      </c>
      <c r="AH53" s="39">
        <f t="shared" si="7"/>
        <v>0</v>
      </c>
    </row>
    <row r="54" spans="1:34" ht="15.55" x14ac:dyDescent="0.25">
      <c r="A54" s="40"/>
      <c r="B54" s="35" t="s">
        <v>55</v>
      </c>
      <c r="C54" s="36"/>
      <c r="D54" s="36"/>
      <c r="E54" s="36"/>
      <c r="F54" s="36"/>
      <c r="G54" s="37"/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6">
        <f t="shared" si="5"/>
        <v>0</v>
      </c>
      <c r="AG54" s="36">
        <f t="shared" si="6"/>
        <v>0</v>
      </c>
      <c r="AH54" s="39">
        <f t="shared" si="7"/>
        <v>0</v>
      </c>
    </row>
    <row r="55" spans="1:34" ht="29.25" customHeight="1" x14ac:dyDescent="0.25">
      <c r="A55" s="40"/>
      <c r="B55" s="23" t="s">
        <v>56</v>
      </c>
      <c r="C55" s="45">
        <f>C56+C58+C61+C63+C65+C68</f>
        <v>7128000</v>
      </c>
      <c r="D55" s="46">
        <f t="shared" ref="D55:AE55" si="29">D56+D58+D61+D63+D65+D68</f>
        <v>0</v>
      </c>
      <c r="E55" s="46">
        <f t="shared" si="29"/>
        <v>0</v>
      </c>
      <c r="F55" s="46">
        <f t="shared" si="29"/>
        <v>0</v>
      </c>
      <c r="G55" s="47">
        <f t="shared" si="29"/>
        <v>7128000</v>
      </c>
      <c r="H55" s="27">
        <f>H56+H58+H61+H63+H65+H68</f>
        <v>257060</v>
      </c>
      <c r="I55" s="27">
        <f t="shared" si="29"/>
        <v>0</v>
      </c>
      <c r="J55" s="27">
        <f t="shared" si="29"/>
        <v>0</v>
      </c>
      <c r="K55" s="27">
        <f t="shared" si="29"/>
        <v>0</v>
      </c>
      <c r="L55" s="27">
        <f t="shared" si="29"/>
        <v>0</v>
      </c>
      <c r="M55" s="27">
        <f t="shared" si="29"/>
        <v>0</v>
      </c>
      <c r="N55" s="27">
        <f t="shared" si="29"/>
        <v>0</v>
      </c>
      <c r="O55" s="27">
        <f t="shared" si="29"/>
        <v>0</v>
      </c>
      <c r="P55" s="27">
        <f t="shared" si="29"/>
        <v>0</v>
      </c>
      <c r="Q55" s="27">
        <f t="shared" si="29"/>
        <v>0</v>
      </c>
      <c r="R55" s="27">
        <f t="shared" si="29"/>
        <v>0</v>
      </c>
      <c r="S55" s="27">
        <f t="shared" si="29"/>
        <v>0</v>
      </c>
      <c r="T55" s="27">
        <f t="shared" si="29"/>
        <v>0</v>
      </c>
      <c r="U55" s="27">
        <f t="shared" si="29"/>
        <v>0</v>
      </c>
      <c r="V55" s="27">
        <f t="shared" si="29"/>
        <v>0</v>
      </c>
      <c r="W55" s="27">
        <f t="shared" si="29"/>
        <v>0</v>
      </c>
      <c r="X55" s="27">
        <f t="shared" si="29"/>
        <v>0</v>
      </c>
      <c r="Y55" s="27">
        <f t="shared" si="29"/>
        <v>0</v>
      </c>
      <c r="Z55" s="27">
        <f t="shared" si="29"/>
        <v>0</v>
      </c>
      <c r="AA55" s="27">
        <f t="shared" si="29"/>
        <v>0</v>
      </c>
      <c r="AB55" s="27">
        <f t="shared" si="29"/>
        <v>0</v>
      </c>
      <c r="AC55" s="27">
        <f t="shared" si="29"/>
        <v>0</v>
      </c>
      <c r="AD55" s="27">
        <f t="shared" si="29"/>
        <v>0</v>
      </c>
      <c r="AE55" s="27">
        <f t="shared" si="29"/>
        <v>0</v>
      </c>
      <c r="AF55" s="46">
        <f t="shared" si="5"/>
        <v>257060</v>
      </c>
      <c r="AG55" s="46">
        <f t="shared" si="6"/>
        <v>0</v>
      </c>
      <c r="AH55" s="48">
        <f t="shared" si="7"/>
        <v>7128000</v>
      </c>
    </row>
    <row r="56" spans="1:34" ht="15.55" x14ac:dyDescent="0.3">
      <c r="A56" s="29" t="s">
        <v>57</v>
      </c>
      <c r="B56" s="49" t="s">
        <v>58</v>
      </c>
      <c r="C56" s="33">
        <f>SUM(C57:C57)</f>
        <v>2940000</v>
      </c>
      <c r="D56" s="33">
        <f>SUM(D57:D57)</f>
        <v>0</v>
      </c>
      <c r="E56" s="31">
        <v>0</v>
      </c>
      <c r="F56" s="31">
        <v>0</v>
      </c>
      <c r="G56" s="33">
        <f>SUM(G57:G57)</f>
        <v>2940000</v>
      </c>
      <c r="H56" s="33">
        <f>SUM(H57:H57)</f>
        <v>0</v>
      </c>
      <c r="I56" s="33">
        <f t="shared" ref="I56:AH56" si="30">SUM(I57:I57)</f>
        <v>0</v>
      </c>
      <c r="J56" s="33">
        <f t="shared" si="30"/>
        <v>0</v>
      </c>
      <c r="K56" s="33">
        <f t="shared" si="30"/>
        <v>0</v>
      </c>
      <c r="L56" s="33">
        <f t="shared" si="30"/>
        <v>0</v>
      </c>
      <c r="M56" s="33">
        <f t="shared" si="30"/>
        <v>0</v>
      </c>
      <c r="N56" s="33">
        <f t="shared" si="30"/>
        <v>0</v>
      </c>
      <c r="O56" s="33">
        <f t="shared" si="30"/>
        <v>0</v>
      </c>
      <c r="P56" s="33">
        <f t="shared" si="30"/>
        <v>0</v>
      </c>
      <c r="Q56" s="33">
        <f t="shared" si="30"/>
        <v>0</v>
      </c>
      <c r="R56" s="33">
        <f t="shared" si="30"/>
        <v>0</v>
      </c>
      <c r="S56" s="33">
        <f t="shared" si="30"/>
        <v>0</v>
      </c>
      <c r="T56" s="33">
        <f t="shared" si="30"/>
        <v>0</v>
      </c>
      <c r="U56" s="33">
        <f t="shared" si="30"/>
        <v>0</v>
      </c>
      <c r="V56" s="33">
        <f t="shared" si="30"/>
        <v>0</v>
      </c>
      <c r="W56" s="33">
        <f t="shared" si="30"/>
        <v>0</v>
      </c>
      <c r="X56" s="33">
        <f t="shared" si="30"/>
        <v>0</v>
      </c>
      <c r="Y56" s="33">
        <f t="shared" si="30"/>
        <v>0</v>
      </c>
      <c r="Z56" s="33">
        <f t="shared" si="30"/>
        <v>0</v>
      </c>
      <c r="AA56" s="33">
        <f t="shared" si="30"/>
        <v>0</v>
      </c>
      <c r="AB56" s="33">
        <f t="shared" si="30"/>
        <v>0</v>
      </c>
      <c r="AC56" s="33">
        <f t="shared" si="30"/>
        <v>0</v>
      </c>
      <c r="AD56" s="33">
        <f t="shared" si="30"/>
        <v>0</v>
      </c>
      <c r="AE56" s="33">
        <f t="shared" si="30"/>
        <v>0</v>
      </c>
      <c r="AF56" s="33">
        <f t="shared" si="30"/>
        <v>0</v>
      </c>
      <c r="AG56" s="33">
        <f t="shared" si="30"/>
        <v>0</v>
      </c>
      <c r="AH56" s="33">
        <f t="shared" si="30"/>
        <v>2940000</v>
      </c>
    </row>
    <row r="57" spans="1:34" ht="15.55" x14ac:dyDescent="0.25">
      <c r="A57" s="40"/>
      <c r="B57" s="35" t="s">
        <v>59</v>
      </c>
      <c r="C57" s="36">
        <v>2940000</v>
      </c>
      <c r="D57" s="36"/>
      <c r="E57" s="36"/>
      <c r="F57" s="36"/>
      <c r="G57" s="36">
        <v>2940000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6">
        <f t="shared" si="5"/>
        <v>0</v>
      </c>
      <c r="AG57" s="36">
        <f t="shared" si="6"/>
        <v>0</v>
      </c>
      <c r="AH57" s="39">
        <f t="shared" si="7"/>
        <v>2940000</v>
      </c>
    </row>
    <row r="58" spans="1:34" ht="15.55" x14ac:dyDescent="0.3">
      <c r="A58" s="29" t="s">
        <v>57</v>
      </c>
      <c r="B58" s="30" t="s">
        <v>60</v>
      </c>
      <c r="C58" s="33">
        <f t="shared" ref="C58:D58" si="31">SUM(C59:C60)</f>
        <v>0</v>
      </c>
      <c r="D58" s="33">
        <f t="shared" si="31"/>
        <v>0</v>
      </c>
      <c r="E58" s="31">
        <v>0</v>
      </c>
      <c r="F58" s="31">
        <v>0</v>
      </c>
      <c r="G58" s="33">
        <f t="shared" ref="G58:AH58" si="32">SUM(G59:G60)</f>
        <v>0</v>
      </c>
      <c r="H58" s="33">
        <f t="shared" si="32"/>
        <v>0</v>
      </c>
      <c r="I58" s="33">
        <f t="shared" si="32"/>
        <v>0</v>
      </c>
      <c r="J58" s="33">
        <f t="shared" si="32"/>
        <v>0</v>
      </c>
      <c r="K58" s="33">
        <f t="shared" si="32"/>
        <v>0</v>
      </c>
      <c r="L58" s="33">
        <f t="shared" si="32"/>
        <v>0</v>
      </c>
      <c r="M58" s="33">
        <f t="shared" si="32"/>
        <v>0</v>
      </c>
      <c r="N58" s="33">
        <f t="shared" si="32"/>
        <v>0</v>
      </c>
      <c r="O58" s="33">
        <f t="shared" si="32"/>
        <v>0</v>
      </c>
      <c r="P58" s="33">
        <f t="shared" si="32"/>
        <v>0</v>
      </c>
      <c r="Q58" s="33">
        <f t="shared" si="32"/>
        <v>0</v>
      </c>
      <c r="R58" s="33">
        <f t="shared" si="32"/>
        <v>0</v>
      </c>
      <c r="S58" s="33">
        <f t="shared" si="32"/>
        <v>0</v>
      </c>
      <c r="T58" s="33">
        <f t="shared" si="32"/>
        <v>0</v>
      </c>
      <c r="U58" s="33">
        <f t="shared" si="32"/>
        <v>0</v>
      </c>
      <c r="V58" s="33">
        <f t="shared" si="32"/>
        <v>0</v>
      </c>
      <c r="W58" s="33">
        <f t="shared" si="32"/>
        <v>0</v>
      </c>
      <c r="X58" s="33">
        <f t="shared" si="32"/>
        <v>0</v>
      </c>
      <c r="Y58" s="33">
        <f t="shared" si="32"/>
        <v>0</v>
      </c>
      <c r="Z58" s="33">
        <f t="shared" si="32"/>
        <v>0</v>
      </c>
      <c r="AA58" s="33">
        <f t="shared" si="32"/>
        <v>0</v>
      </c>
      <c r="AB58" s="33">
        <f t="shared" si="32"/>
        <v>0</v>
      </c>
      <c r="AC58" s="33">
        <f t="shared" si="32"/>
        <v>0</v>
      </c>
      <c r="AD58" s="33">
        <f t="shared" si="32"/>
        <v>0</v>
      </c>
      <c r="AE58" s="33">
        <f t="shared" si="32"/>
        <v>0</v>
      </c>
      <c r="AF58" s="33">
        <f t="shared" si="32"/>
        <v>0</v>
      </c>
      <c r="AG58" s="33">
        <f t="shared" si="32"/>
        <v>0</v>
      </c>
      <c r="AH58" s="33">
        <f t="shared" si="32"/>
        <v>0</v>
      </c>
    </row>
    <row r="59" spans="1:34" ht="15.55" x14ac:dyDescent="0.25">
      <c r="A59" s="40"/>
      <c r="B59" s="35" t="s">
        <v>54</v>
      </c>
      <c r="C59" s="36"/>
      <c r="D59" s="36"/>
      <c r="E59" s="36"/>
      <c r="F59" s="36"/>
      <c r="G59" s="37"/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6">
        <f t="shared" si="5"/>
        <v>0</v>
      </c>
      <c r="AG59" s="36">
        <f t="shared" si="6"/>
        <v>0</v>
      </c>
      <c r="AH59" s="39">
        <f t="shared" si="7"/>
        <v>0</v>
      </c>
    </row>
    <row r="60" spans="1:34" ht="15.55" x14ac:dyDescent="0.25">
      <c r="A60" s="40"/>
      <c r="B60" s="35" t="s">
        <v>55</v>
      </c>
      <c r="C60" s="36"/>
      <c r="D60" s="36"/>
      <c r="E60" s="36"/>
      <c r="F60" s="36"/>
      <c r="G60" s="37"/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6">
        <f t="shared" si="5"/>
        <v>0</v>
      </c>
      <c r="AG60" s="36">
        <f t="shared" si="6"/>
        <v>0</v>
      </c>
      <c r="AH60" s="39">
        <f t="shared" si="7"/>
        <v>0</v>
      </c>
    </row>
    <row r="61" spans="1:34" ht="15.55" x14ac:dyDescent="0.3">
      <c r="A61" s="29" t="s">
        <v>57</v>
      </c>
      <c r="B61" s="30" t="s">
        <v>61</v>
      </c>
      <c r="C61" s="33">
        <f>SUM(C62)</f>
        <v>1200000</v>
      </c>
      <c r="D61" s="33">
        <f>SUM(D62)</f>
        <v>0</v>
      </c>
      <c r="E61" s="31">
        <v>0</v>
      </c>
      <c r="F61" s="31">
        <v>0</v>
      </c>
      <c r="G61" s="33">
        <f>SUM(G62)</f>
        <v>1200000</v>
      </c>
      <c r="H61" s="33">
        <f>SUM(H62)</f>
        <v>188000</v>
      </c>
      <c r="I61" s="33">
        <f t="shared" ref="I61:AH61" si="33">SUM(I62)</f>
        <v>0</v>
      </c>
      <c r="J61" s="33">
        <f t="shared" si="33"/>
        <v>0</v>
      </c>
      <c r="K61" s="33">
        <f t="shared" si="33"/>
        <v>0</v>
      </c>
      <c r="L61" s="33">
        <f t="shared" si="33"/>
        <v>0</v>
      </c>
      <c r="M61" s="33">
        <f t="shared" si="33"/>
        <v>0</v>
      </c>
      <c r="N61" s="33">
        <f t="shared" si="33"/>
        <v>0</v>
      </c>
      <c r="O61" s="33">
        <f t="shared" si="33"/>
        <v>0</v>
      </c>
      <c r="P61" s="33">
        <f t="shared" si="33"/>
        <v>0</v>
      </c>
      <c r="Q61" s="33">
        <f t="shared" si="33"/>
        <v>0</v>
      </c>
      <c r="R61" s="33">
        <f t="shared" si="33"/>
        <v>0</v>
      </c>
      <c r="S61" s="33">
        <f t="shared" si="33"/>
        <v>0</v>
      </c>
      <c r="T61" s="33">
        <f t="shared" si="33"/>
        <v>0</v>
      </c>
      <c r="U61" s="33">
        <f t="shared" si="33"/>
        <v>0</v>
      </c>
      <c r="V61" s="33">
        <f t="shared" si="33"/>
        <v>0</v>
      </c>
      <c r="W61" s="33">
        <f t="shared" si="33"/>
        <v>0</v>
      </c>
      <c r="X61" s="33">
        <f t="shared" si="33"/>
        <v>0</v>
      </c>
      <c r="Y61" s="33">
        <f t="shared" si="33"/>
        <v>0</v>
      </c>
      <c r="Z61" s="33">
        <f t="shared" si="33"/>
        <v>0</v>
      </c>
      <c r="AA61" s="33">
        <f t="shared" si="33"/>
        <v>0</v>
      </c>
      <c r="AB61" s="33">
        <f t="shared" si="33"/>
        <v>0</v>
      </c>
      <c r="AC61" s="33">
        <f t="shared" si="33"/>
        <v>0</v>
      </c>
      <c r="AD61" s="33">
        <f t="shared" si="33"/>
        <v>0</v>
      </c>
      <c r="AE61" s="33">
        <f t="shared" si="33"/>
        <v>0</v>
      </c>
      <c r="AF61" s="33">
        <f t="shared" si="33"/>
        <v>188000</v>
      </c>
      <c r="AG61" s="33">
        <f t="shared" si="33"/>
        <v>0</v>
      </c>
      <c r="AH61" s="33">
        <f t="shared" si="33"/>
        <v>1200000</v>
      </c>
    </row>
    <row r="62" spans="1:34" ht="15.55" x14ac:dyDescent="0.25">
      <c r="A62" s="40"/>
      <c r="B62" s="35" t="s">
        <v>62</v>
      </c>
      <c r="C62" s="36">
        <v>1200000</v>
      </c>
      <c r="D62" s="36"/>
      <c r="E62" s="36"/>
      <c r="F62" s="36"/>
      <c r="G62" s="36">
        <v>1200000</v>
      </c>
      <c r="H62" s="38">
        <v>188000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6">
        <f t="shared" si="5"/>
        <v>188000</v>
      </c>
      <c r="AG62" s="36">
        <f t="shared" si="6"/>
        <v>0</v>
      </c>
      <c r="AH62" s="39">
        <f t="shared" si="7"/>
        <v>1200000</v>
      </c>
    </row>
    <row r="63" spans="1:34" ht="15.55" x14ac:dyDescent="0.3">
      <c r="A63" s="29" t="s">
        <v>57</v>
      </c>
      <c r="B63" s="30" t="s">
        <v>63</v>
      </c>
      <c r="C63" s="33">
        <f>SUM(C64)</f>
        <v>212000</v>
      </c>
      <c r="D63" s="33">
        <f>SUM(D64)</f>
        <v>0</v>
      </c>
      <c r="E63" s="31">
        <v>0</v>
      </c>
      <c r="F63" s="31">
        <v>0</v>
      </c>
      <c r="G63" s="33">
        <f>SUM(G64)</f>
        <v>212000</v>
      </c>
      <c r="H63" s="33">
        <f>SUM(H64)</f>
        <v>600</v>
      </c>
      <c r="I63" s="33">
        <f t="shared" ref="I63:AH63" si="34">SUM(I64)</f>
        <v>0</v>
      </c>
      <c r="J63" s="33">
        <f t="shared" si="34"/>
        <v>0</v>
      </c>
      <c r="K63" s="33">
        <f t="shared" si="34"/>
        <v>0</v>
      </c>
      <c r="L63" s="33">
        <f t="shared" si="34"/>
        <v>0</v>
      </c>
      <c r="M63" s="33">
        <f t="shared" si="34"/>
        <v>0</v>
      </c>
      <c r="N63" s="33">
        <f t="shared" si="34"/>
        <v>0</v>
      </c>
      <c r="O63" s="33">
        <f t="shared" si="34"/>
        <v>0</v>
      </c>
      <c r="P63" s="33">
        <f t="shared" si="34"/>
        <v>0</v>
      </c>
      <c r="Q63" s="33">
        <f t="shared" si="34"/>
        <v>0</v>
      </c>
      <c r="R63" s="33">
        <f t="shared" si="34"/>
        <v>0</v>
      </c>
      <c r="S63" s="33">
        <f t="shared" si="34"/>
        <v>0</v>
      </c>
      <c r="T63" s="33">
        <f t="shared" si="34"/>
        <v>0</v>
      </c>
      <c r="U63" s="33">
        <f t="shared" si="34"/>
        <v>0</v>
      </c>
      <c r="V63" s="33">
        <f t="shared" si="34"/>
        <v>0</v>
      </c>
      <c r="W63" s="33">
        <f t="shared" si="34"/>
        <v>0</v>
      </c>
      <c r="X63" s="33">
        <f t="shared" si="34"/>
        <v>0</v>
      </c>
      <c r="Y63" s="33">
        <f t="shared" si="34"/>
        <v>0</v>
      </c>
      <c r="Z63" s="33">
        <f t="shared" si="34"/>
        <v>0</v>
      </c>
      <c r="AA63" s="33">
        <f t="shared" si="34"/>
        <v>0</v>
      </c>
      <c r="AB63" s="33">
        <f t="shared" si="34"/>
        <v>0</v>
      </c>
      <c r="AC63" s="33">
        <f t="shared" si="34"/>
        <v>0</v>
      </c>
      <c r="AD63" s="33">
        <f t="shared" si="34"/>
        <v>0</v>
      </c>
      <c r="AE63" s="33">
        <f t="shared" si="34"/>
        <v>0</v>
      </c>
      <c r="AF63" s="33">
        <f t="shared" si="34"/>
        <v>600</v>
      </c>
      <c r="AG63" s="33">
        <f t="shared" si="34"/>
        <v>0</v>
      </c>
      <c r="AH63" s="33">
        <f t="shared" si="34"/>
        <v>212000</v>
      </c>
    </row>
    <row r="64" spans="1:34" ht="15.55" x14ac:dyDescent="0.3">
      <c r="A64" s="50"/>
      <c r="B64" s="51" t="s">
        <v>64</v>
      </c>
      <c r="C64" s="36">
        <v>212000</v>
      </c>
      <c r="D64" s="36"/>
      <c r="E64" s="36"/>
      <c r="F64" s="36"/>
      <c r="G64" s="36">
        <v>212000</v>
      </c>
      <c r="H64" s="38">
        <v>600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6">
        <f t="shared" si="5"/>
        <v>600</v>
      </c>
      <c r="AG64" s="36">
        <f t="shared" si="6"/>
        <v>0</v>
      </c>
      <c r="AH64" s="39">
        <f t="shared" si="7"/>
        <v>212000</v>
      </c>
    </row>
    <row r="65" spans="1:35" ht="15.55" x14ac:dyDescent="0.3">
      <c r="A65" s="29" t="s">
        <v>57</v>
      </c>
      <c r="B65" s="30" t="s">
        <v>65</v>
      </c>
      <c r="C65" s="33">
        <f>SUM(C66:C67)</f>
        <v>2376000</v>
      </c>
      <c r="D65" s="33">
        <f>SUM(D66:D67)</f>
        <v>0</v>
      </c>
      <c r="E65" s="31">
        <v>0</v>
      </c>
      <c r="F65" s="31">
        <v>0</v>
      </c>
      <c r="G65" s="33">
        <f>SUM(G66:G67)</f>
        <v>2376000</v>
      </c>
      <c r="H65" s="33">
        <f>SUM(H66:H67)</f>
        <v>48460</v>
      </c>
      <c r="I65" s="33">
        <f t="shared" ref="I65:AH65" si="35">SUM(I66:I67)</f>
        <v>0</v>
      </c>
      <c r="J65" s="33">
        <f t="shared" si="35"/>
        <v>0</v>
      </c>
      <c r="K65" s="33">
        <f t="shared" si="35"/>
        <v>0</v>
      </c>
      <c r="L65" s="33">
        <f t="shared" si="35"/>
        <v>0</v>
      </c>
      <c r="M65" s="33">
        <f t="shared" si="35"/>
        <v>0</v>
      </c>
      <c r="N65" s="33">
        <f t="shared" si="35"/>
        <v>0</v>
      </c>
      <c r="O65" s="33">
        <f t="shared" si="35"/>
        <v>0</v>
      </c>
      <c r="P65" s="33">
        <f t="shared" si="35"/>
        <v>0</v>
      </c>
      <c r="Q65" s="33">
        <f t="shared" si="35"/>
        <v>0</v>
      </c>
      <c r="R65" s="33">
        <f t="shared" si="35"/>
        <v>0</v>
      </c>
      <c r="S65" s="33">
        <f t="shared" si="35"/>
        <v>0</v>
      </c>
      <c r="T65" s="33">
        <f t="shared" si="35"/>
        <v>0</v>
      </c>
      <c r="U65" s="33">
        <f t="shared" si="35"/>
        <v>0</v>
      </c>
      <c r="V65" s="33">
        <f t="shared" si="35"/>
        <v>0</v>
      </c>
      <c r="W65" s="33">
        <f t="shared" si="35"/>
        <v>0</v>
      </c>
      <c r="X65" s="33">
        <f t="shared" si="35"/>
        <v>0</v>
      </c>
      <c r="Y65" s="33">
        <f t="shared" si="35"/>
        <v>0</v>
      </c>
      <c r="Z65" s="33">
        <f t="shared" si="35"/>
        <v>0</v>
      </c>
      <c r="AA65" s="33">
        <f t="shared" si="35"/>
        <v>0</v>
      </c>
      <c r="AB65" s="33">
        <f t="shared" si="35"/>
        <v>0</v>
      </c>
      <c r="AC65" s="33">
        <f t="shared" si="35"/>
        <v>0</v>
      </c>
      <c r="AD65" s="33">
        <f t="shared" si="35"/>
        <v>0</v>
      </c>
      <c r="AE65" s="33">
        <f t="shared" si="35"/>
        <v>0</v>
      </c>
      <c r="AF65" s="33">
        <f t="shared" si="35"/>
        <v>48460</v>
      </c>
      <c r="AG65" s="33">
        <f t="shared" si="35"/>
        <v>0</v>
      </c>
      <c r="AH65" s="33">
        <f t="shared" si="35"/>
        <v>2376000</v>
      </c>
    </row>
    <row r="66" spans="1:35" ht="15.55" x14ac:dyDescent="0.25">
      <c r="A66" s="40"/>
      <c r="B66" s="35" t="s">
        <v>66</v>
      </c>
      <c r="C66" s="36">
        <v>2376000</v>
      </c>
      <c r="D66" s="36"/>
      <c r="E66" s="36"/>
      <c r="F66" s="36"/>
      <c r="G66" s="36">
        <v>2376000</v>
      </c>
      <c r="H66" s="38">
        <v>48460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6">
        <f t="shared" si="5"/>
        <v>48460</v>
      </c>
      <c r="AG66" s="36">
        <f t="shared" si="6"/>
        <v>0</v>
      </c>
      <c r="AH66" s="39">
        <f t="shared" si="7"/>
        <v>2376000</v>
      </c>
    </row>
    <row r="67" spans="1:35" ht="15.55" x14ac:dyDescent="0.3">
      <c r="A67" s="50"/>
      <c r="B67" s="51" t="s">
        <v>67</v>
      </c>
      <c r="C67" s="36"/>
      <c r="D67" s="36"/>
      <c r="E67" s="36"/>
      <c r="F67" s="36"/>
      <c r="G67" s="37"/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6">
        <f t="shared" si="5"/>
        <v>0</v>
      </c>
      <c r="AG67" s="36">
        <f t="shared" si="6"/>
        <v>0</v>
      </c>
      <c r="AH67" s="39">
        <f t="shared" si="7"/>
        <v>0</v>
      </c>
    </row>
    <row r="68" spans="1:35" ht="15.55" x14ac:dyDescent="0.3">
      <c r="A68" s="29" t="s">
        <v>57</v>
      </c>
      <c r="B68" s="30" t="s">
        <v>68</v>
      </c>
      <c r="C68" s="33">
        <f>SUM(C69:C73)</f>
        <v>400000</v>
      </c>
      <c r="D68" s="33">
        <f>SUM(D69:D73)</f>
        <v>0</v>
      </c>
      <c r="E68" s="31">
        <v>0</v>
      </c>
      <c r="F68" s="31">
        <v>0</v>
      </c>
      <c r="G68" s="33">
        <f>SUM(G69:G73)</f>
        <v>400000</v>
      </c>
      <c r="H68" s="33">
        <f>SUM(H69:H73)</f>
        <v>20000</v>
      </c>
      <c r="I68" s="33">
        <f t="shared" ref="I68:AE68" si="36">SUM(I69:I73)</f>
        <v>0</v>
      </c>
      <c r="J68" s="33">
        <f t="shared" si="36"/>
        <v>0</v>
      </c>
      <c r="K68" s="33">
        <f t="shared" si="36"/>
        <v>0</v>
      </c>
      <c r="L68" s="33">
        <f t="shared" si="36"/>
        <v>0</v>
      </c>
      <c r="M68" s="33">
        <f t="shared" si="36"/>
        <v>0</v>
      </c>
      <c r="N68" s="33">
        <f t="shared" si="36"/>
        <v>0</v>
      </c>
      <c r="O68" s="33">
        <f t="shared" si="36"/>
        <v>0</v>
      </c>
      <c r="P68" s="33">
        <f t="shared" si="36"/>
        <v>0</v>
      </c>
      <c r="Q68" s="33">
        <f t="shared" si="36"/>
        <v>0</v>
      </c>
      <c r="R68" s="33">
        <f t="shared" si="36"/>
        <v>0</v>
      </c>
      <c r="S68" s="33">
        <f t="shared" si="36"/>
        <v>0</v>
      </c>
      <c r="T68" s="33">
        <f t="shared" si="36"/>
        <v>0</v>
      </c>
      <c r="U68" s="33">
        <f t="shared" si="36"/>
        <v>0</v>
      </c>
      <c r="V68" s="33">
        <f t="shared" si="36"/>
        <v>0</v>
      </c>
      <c r="W68" s="33">
        <f t="shared" si="36"/>
        <v>0</v>
      </c>
      <c r="X68" s="33">
        <f t="shared" si="36"/>
        <v>0</v>
      </c>
      <c r="Y68" s="33">
        <f t="shared" si="36"/>
        <v>0</v>
      </c>
      <c r="Z68" s="33">
        <f t="shared" si="36"/>
        <v>0</v>
      </c>
      <c r="AA68" s="33">
        <f t="shared" si="36"/>
        <v>0</v>
      </c>
      <c r="AB68" s="33">
        <f t="shared" si="36"/>
        <v>0</v>
      </c>
      <c r="AC68" s="33">
        <f t="shared" si="36"/>
        <v>0</v>
      </c>
      <c r="AD68" s="33">
        <f t="shared" si="36"/>
        <v>0</v>
      </c>
      <c r="AE68" s="33">
        <f t="shared" si="36"/>
        <v>0</v>
      </c>
      <c r="AF68" s="33">
        <f>SUM(AF69:AF73)</f>
        <v>20000</v>
      </c>
      <c r="AG68" s="33">
        <f>SUM(AG69:AG73)</f>
        <v>0</v>
      </c>
      <c r="AH68" s="33">
        <f>SUM(AH69:AH73)</f>
        <v>400000</v>
      </c>
    </row>
    <row r="69" spans="1:35" ht="15.55" x14ac:dyDescent="0.25">
      <c r="A69" s="40"/>
      <c r="B69" s="51" t="s">
        <v>69</v>
      </c>
      <c r="C69" s="36"/>
      <c r="D69" s="36"/>
      <c r="E69" s="36"/>
      <c r="F69" s="36"/>
      <c r="G69" s="37"/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0</v>
      </c>
      <c r="AB69" s="38">
        <v>0</v>
      </c>
      <c r="AC69" s="38">
        <v>0</v>
      </c>
      <c r="AD69" s="38">
        <v>0</v>
      </c>
      <c r="AE69" s="38">
        <v>0</v>
      </c>
      <c r="AF69" s="36">
        <f t="shared" si="5"/>
        <v>0</v>
      </c>
      <c r="AG69" s="36">
        <f t="shared" si="6"/>
        <v>0</v>
      </c>
      <c r="AH69" s="39">
        <f t="shared" si="7"/>
        <v>0</v>
      </c>
    </row>
    <row r="70" spans="1:35" ht="15.55" x14ac:dyDescent="0.25">
      <c r="A70" s="40"/>
      <c r="B70" s="51" t="s">
        <v>70</v>
      </c>
      <c r="C70" s="36">
        <v>400000</v>
      </c>
      <c r="D70" s="36"/>
      <c r="E70" s="36"/>
      <c r="F70" s="36"/>
      <c r="G70" s="37">
        <v>400000</v>
      </c>
      <c r="H70" s="38">
        <v>20000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6">
        <f t="shared" si="5"/>
        <v>20000</v>
      </c>
      <c r="AG70" s="36">
        <f t="shared" si="6"/>
        <v>0</v>
      </c>
      <c r="AH70" s="39">
        <f t="shared" si="7"/>
        <v>400000</v>
      </c>
    </row>
    <row r="71" spans="1:35" ht="15.55" x14ac:dyDescent="0.25">
      <c r="A71" s="40"/>
      <c r="B71" s="51" t="s">
        <v>71</v>
      </c>
      <c r="C71" s="36"/>
      <c r="D71" s="36"/>
      <c r="E71" s="36"/>
      <c r="F71" s="36"/>
      <c r="G71" s="37"/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38">
        <v>0</v>
      </c>
      <c r="AC71" s="38">
        <v>0</v>
      </c>
      <c r="AD71" s="38">
        <v>0</v>
      </c>
      <c r="AE71" s="38">
        <v>0</v>
      </c>
      <c r="AF71" s="36">
        <f t="shared" si="5"/>
        <v>0</v>
      </c>
      <c r="AG71" s="36">
        <f t="shared" si="6"/>
        <v>0</v>
      </c>
      <c r="AH71" s="39">
        <f t="shared" si="7"/>
        <v>0</v>
      </c>
    </row>
    <row r="72" spans="1:35" ht="15.55" x14ac:dyDescent="0.25">
      <c r="A72" s="40"/>
      <c r="B72" s="51" t="s">
        <v>72</v>
      </c>
      <c r="C72" s="36"/>
      <c r="D72" s="36"/>
      <c r="E72" s="36"/>
      <c r="F72" s="36"/>
      <c r="G72" s="37"/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0</v>
      </c>
      <c r="Z72" s="38">
        <v>0</v>
      </c>
      <c r="AA72" s="38">
        <v>0</v>
      </c>
      <c r="AB72" s="38">
        <v>0</v>
      </c>
      <c r="AC72" s="38">
        <v>0</v>
      </c>
      <c r="AD72" s="38">
        <v>0</v>
      </c>
      <c r="AE72" s="38">
        <v>0</v>
      </c>
      <c r="AF72" s="36">
        <f t="shared" si="5"/>
        <v>0</v>
      </c>
      <c r="AG72" s="36">
        <f t="shared" si="6"/>
        <v>0</v>
      </c>
      <c r="AH72" s="39">
        <f t="shared" si="7"/>
        <v>0</v>
      </c>
    </row>
    <row r="73" spans="1:35" ht="15.55" x14ac:dyDescent="0.25">
      <c r="A73" s="40"/>
      <c r="B73" s="51" t="s">
        <v>73</v>
      </c>
      <c r="C73" s="36"/>
      <c r="D73" s="36"/>
      <c r="E73" s="36"/>
      <c r="F73" s="36"/>
      <c r="G73" s="37"/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6">
        <f t="shared" ref="AF73:AF76" si="37">H73+J73+L73+N73+P73+R73+V73+T73+X73+Z73+AB73+AD73</f>
        <v>0</v>
      </c>
      <c r="AG73" s="36">
        <f t="shared" ref="AG73:AG76" si="38">I73+K73+M73+O73+Q73+S73+W73+U73+Y73+AA73+AC73+AE73</f>
        <v>0</v>
      </c>
      <c r="AH73" s="39">
        <f t="shared" ref="AH73:AH76" si="39">G73-AG73</f>
        <v>0</v>
      </c>
    </row>
    <row r="74" spans="1:35" ht="23.3" customHeight="1" x14ac:dyDescent="0.3">
      <c r="A74" s="40"/>
      <c r="B74" s="23" t="s">
        <v>74</v>
      </c>
      <c r="C74" s="27">
        <f t="shared" ref="C74:D74" si="40">+C75</f>
        <v>4752000</v>
      </c>
      <c r="D74" s="27">
        <f t="shared" si="40"/>
        <v>0</v>
      </c>
      <c r="E74" s="52">
        <f>E75</f>
        <v>0</v>
      </c>
      <c r="F74" s="52">
        <f>F75</f>
        <v>0</v>
      </c>
      <c r="G74" s="27">
        <f t="shared" ref="G74:AE74" si="41">+G75</f>
        <v>4752000</v>
      </c>
      <c r="H74" s="27">
        <f t="shared" si="41"/>
        <v>22353</v>
      </c>
      <c r="I74" s="27">
        <f t="shared" si="41"/>
        <v>0</v>
      </c>
      <c r="J74" s="27">
        <f t="shared" si="41"/>
        <v>0</v>
      </c>
      <c r="K74" s="27">
        <f t="shared" si="41"/>
        <v>0</v>
      </c>
      <c r="L74" s="27">
        <f t="shared" si="41"/>
        <v>0</v>
      </c>
      <c r="M74" s="27">
        <f t="shared" si="41"/>
        <v>0</v>
      </c>
      <c r="N74" s="27">
        <f t="shared" si="41"/>
        <v>0</v>
      </c>
      <c r="O74" s="27">
        <f t="shared" si="41"/>
        <v>0</v>
      </c>
      <c r="P74" s="27">
        <f t="shared" si="41"/>
        <v>0</v>
      </c>
      <c r="Q74" s="27">
        <f t="shared" si="41"/>
        <v>0</v>
      </c>
      <c r="R74" s="27">
        <f t="shared" si="41"/>
        <v>0</v>
      </c>
      <c r="S74" s="27">
        <f t="shared" si="41"/>
        <v>0</v>
      </c>
      <c r="T74" s="27">
        <f t="shared" si="41"/>
        <v>0</v>
      </c>
      <c r="U74" s="27">
        <f t="shared" si="41"/>
        <v>0</v>
      </c>
      <c r="V74" s="27">
        <f t="shared" si="41"/>
        <v>0</v>
      </c>
      <c r="W74" s="27">
        <f t="shared" si="41"/>
        <v>0</v>
      </c>
      <c r="X74" s="27">
        <f t="shared" si="41"/>
        <v>0</v>
      </c>
      <c r="Y74" s="27">
        <f t="shared" si="41"/>
        <v>0</v>
      </c>
      <c r="Z74" s="27">
        <f t="shared" si="41"/>
        <v>0</v>
      </c>
      <c r="AA74" s="27">
        <f t="shared" si="41"/>
        <v>0</v>
      </c>
      <c r="AB74" s="27">
        <f t="shared" si="41"/>
        <v>0</v>
      </c>
      <c r="AC74" s="27">
        <f t="shared" si="41"/>
        <v>0</v>
      </c>
      <c r="AD74" s="27">
        <f t="shared" si="41"/>
        <v>0</v>
      </c>
      <c r="AE74" s="27">
        <f t="shared" si="41"/>
        <v>0</v>
      </c>
      <c r="AF74" s="53">
        <f t="shared" si="37"/>
        <v>22353</v>
      </c>
      <c r="AG74" s="53">
        <f t="shared" si="38"/>
        <v>0</v>
      </c>
      <c r="AH74" s="54">
        <f t="shared" si="39"/>
        <v>4752000</v>
      </c>
    </row>
    <row r="75" spans="1:35" ht="15.55" x14ac:dyDescent="0.3">
      <c r="A75" s="29" t="s">
        <v>57</v>
      </c>
      <c r="B75" s="55" t="s">
        <v>75</v>
      </c>
      <c r="C75" s="31">
        <v>4752000</v>
      </c>
      <c r="D75" s="31">
        <v>0</v>
      </c>
      <c r="E75" s="31">
        <v>0</v>
      </c>
      <c r="F75" s="31">
        <v>0</v>
      </c>
      <c r="G75" s="32">
        <v>4752000</v>
      </c>
      <c r="H75" s="56">
        <v>22353</v>
      </c>
      <c r="I75" s="56">
        <v>0</v>
      </c>
      <c r="J75" s="56">
        <v>0</v>
      </c>
      <c r="K75" s="56">
        <v>0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  <c r="R75" s="56">
        <v>0</v>
      </c>
      <c r="S75" s="56">
        <v>0</v>
      </c>
      <c r="T75" s="56">
        <v>0</v>
      </c>
      <c r="U75" s="56">
        <v>0</v>
      </c>
      <c r="V75" s="56">
        <v>0</v>
      </c>
      <c r="W75" s="56">
        <v>0</v>
      </c>
      <c r="X75" s="56">
        <v>0</v>
      </c>
      <c r="Y75" s="56">
        <v>0</v>
      </c>
      <c r="Z75" s="56">
        <v>0</v>
      </c>
      <c r="AA75" s="56">
        <v>0</v>
      </c>
      <c r="AB75" s="56">
        <v>0</v>
      </c>
      <c r="AC75" s="56">
        <v>0</v>
      </c>
      <c r="AD75" s="56">
        <v>0</v>
      </c>
      <c r="AE75" s="56">
        <v>0</v>
      </c>
      <c r="AF75" s="56">
        <v>0</v>
      </c>
      <c r="AG75" s="56">
        <v>0</v>
      </c>
      <c r="AH75" s="56">
        <v>0</v>
      </c>
    </row>
    <row r="76" spans="1:35" ht="34.5" customHeight="1" x14ac:dyDescent="0.3">
      <c r="A76" s="57"/>
      <c r="B76" s="58" t="s">
        <v>76</v>
      </c>
      <c r="C76" s="59">
        <f>+C6+C55+C74</f>
        <v>59400000</v>
      </c>
      <c r="D76" s="59">
        <f t="shared" ref="D76:AE76" si="42">+D6+D55+D74</f>
        <v>0</v>
      </c>
      <c r="E76" s="59">
        <f t="shared" si="42"/>
        <v>0</v>
      </c>
      <c r="F76" s="59">
        <f t="shared" si="42"/>
        <v>0</v>
      </c>
      <c r="G76" s="59">
        <v>11880000</v>
      </c>
      <c r="H76" s="59">
        <f t="shared" si="42"/>
        <v>279413</v>
      </c>
      <c r="I76" s="59">
        <f t="shared" si="42"/>
        <v>0</v>
      </c>
      <c r="J76" s="59">
        <f t="shared" si="42"/>
        <v>0</v>
      </c>
      <c r="K76" s="59">
        <f t="shared" si="42"/>
        <v>0</v>
      </c>
      <c r="L76" s="59">
        <f t="shared" si="42"/>
        <v>0</v>
      </c>
      <c r="M76" s="59">
        <f t="shared" si="42"/>
        <v>0</v>
      </c>
      <c r="N76" s="59">
        <f t="shared" si="42"/>
        <v>0</v>
      </c>
      <c r="O76" s="59">
        <f t="shared" si="42"/>
        <v>0</v>
      </c>
      <c r="P76" s="59">
        <f t="shared" si="42"/>
        <v>0</v>
      </c>
      <c r="Q76" s="59">
        <f t="shared" si="42"/>
        <v>0</v>
      </c>
      <c r="R76" s="59">
        <f t="shared" si="42"/>
        <v>0</v>
      </c>
      <c r="S76" s="59">
        <f t="shared" si="42"/>
        <v>0</v>
      </c>
      <c r="T76" s="59">
        <f t="shared" si="42"/>
        <v>0</v>
      </c>
      <c r="U76" s="59">
        <f t="shared" si="42"/>
        <v>0</v>
      </c>
      <c r="V76" s="59">
        <f t="shared" si="42"/>
        <v>0</v>
      </c>
      <c r="W76" s="59">
        <f t="shared" si="42"/>
        <v>0</v>
      </c>
      <c r="X76" s="59">
        <f t="shared" si="42"/>
        <v>0</v>
      </c>
      <c r="Y76" s="59">
        <f t="shared" si="42"/>
        <v>0</v>
      </c>
      <c r="Z76" s="59">
        <f t="shared" si="42"/>
        <v>0</v>
      </c>
      <c r="AA76" s="59">
        <f t="shared" si="42"/>
        <v>0</v>
      </c>
      <c r="AB76" s="59">
        <f t="shared" si="42"/>
        <v>0</v>
      </c>
      <c r="AC76" s="59">
        <f t="shared" si="42"/>
        <v>0</v>
      </c>
      <c r="AD76" s="59">
        <f t="shared" si="42"/>
        <v>0</v>
      </c>
      <c r="AE76" s="59">
        <f t="shared" si="42"/>
        <v>0</v>
      </c>
      <c r="AF76" s="59">
        <f t="shared" si="37"/>
        <v>279413</v>
      </c>
      <c r="AG76" s="59">
        <f t="shared" si="38"/>
        <v>0</v>
      </c>
      <c r="AH76" s="62">
        <f>G76-AF76</f>
        <v>11600587</v>
      </c>
      <c r="AI76" s="63"/>
    </row>
  </sheetData>
  <protectedRanges>
    <protectedRange password="9F5C" sqref="AF8:AH30 AF32:AH38 AF40:AH46 AF48:AH49 AF51:AH51 AF53:AH55 AF57:AH57 AF59:AH60 AF62:AH62 AF64:AH64 AF66:AH67 AF69:AH74 AF76:AH76 C8:G30" name="Rango1"/>
  </protectedRanges>
  <mergeCells count="12">
    <mergeCell ref="N4:O4"/>
    <mergeCell ref="H4:I4"/>
    <mergeCell ref="J4:K4"/>
    <mergeCell ref="L4:M4"/>
    <mergeCell ref="AB4:AC4"/>
    <mergeCell ref="AD4:AE4"/>
    <mergeCell ref="P4:Q4"/>
    <mergeCell ref="R4:S4"/>
    <mergeCell ref="T4:U4"/>
    <mergeCell ref="V4:W4"/>
    <mergeCell ref="X4:Y4"/>
    <mergeCell ref="Z4:AA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EDOC" ma:contentTypeID="0x0101009FBDD910EA6515409B854D3439D3FF52008B3A3E1D324D3B498A82933E47A18D5F" ma:contentTypeVersion="22" ma:contentTypeDescription="" ma:contentTypeScope="" ma:versionID="84f88b19c59bb041bb7c7f7f02be279e">
  <xsd:schema xmlns:xsd="http://www.w3.org/2001/XMLSchema" xmlns:xs="http://www.w3.org/2001/XMLSchema" xmlns:p="http://schemas.microsoft.com/office/2006/metadata/properties" xmlns:ns2="7ba925a7-499c-4a29-a005-81b4ebbe0bf8" xmlns:ns3="94ddbfc9-bc83-457e-8d55-eb69f12225d6" targetNamespace="http://schemas.microsoft.com/office/2006/metadata/properties" ma:root="true" ma:fieldsID="2c092d917b7ce68c70580ea23191aba8" ns2:_="" ns3:_="">
    <xsd:import namespace="7ba925a7-499c-4a29-a005-81b4ebbe0bf8"/>
    <xsd:import namespace="94ddbfc9-bc83-457e-8d55-eb69f12225d6"/>
    <xsd:element name="properties">
      <xsd:complexType>
        <xsd:sequence>
          <xsd:element name="documentManagement">
            <xsd:complexType>
              <xsd:all>
                <xsd:element ref="ns2:Folio" minOccurs="0"/>
                <xsd:element ref="ns2:Materia" minOccurs="0"/>
                <xsd:element ref="ns2:Observaciones" minOccurs="0"/>
                <xsd:element ref="ns2:Año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2:Proovedor" minOccurs="0"/>
                <xsd:element ref="ns2:Gestor" minOccurs="0"/>
                <xsd:element ref="ns2:Subdireccion" minOccurs="0"/>
                <xsd:element ref="ns2:Direccion_x0020_Regional" minOccurs="0"/>
                <xsd:element ref="ns2:Departamento_x0020_CEDOC" minOccurs="0"/>
                <xsd:element ref="ns2:Unidad" minOccurs="0"/>
                <xsd:element ref="ns2:_dlc_DocId" minOccurs="0"/>
                <xsd:element ref="ns2:_dlc_DocIdUrl" minOccurs="0"/>
                <xsd:element ref="ns2:_dlc_DocIdPersistId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925a7-499c-4a29-a005-81b4ebbe0bf8" elementFormDefault="qualified">
    <xsd:import namespace="http://schemas.microsoft.com/office/2006/documentManagement/types"/>
    <xsd:import namespace="http://schemas.microsoft.com/office/infopath/2007/PartnerControls"/>
    <xsd:element name="Folio" ma:index="8" nillable="true" ma:displayName="Folio" ma:internalName="Folio">
      <xsd:simpleType>
        <xsd:restriction base="dms:Text">
          <xsd:maxLength value="255"/>
        </xsd:restriction>
      </xsd:simpleType>
    </xsd:element>
    <xsd:element name="Materia" ma:index="9" nillable="true" ma:displayName="Materia" ma:internalName="Materia">
      <xsd:simpleType>
        <xsd:restriction base="dms:Text">
          <xsd:maxLength value="255"/>
        </xsd:restriction>
      </xsd:simpleType>
    </xsd:element>
    <xsd:element name="Observaciones" ma:index="10" nillable="true" ma:displayName="Observaciones" ma:internalName="Observaciones">
      <xsd:simpleType>
        <xsd:restriction base="dms:Note">
          <xsd:maxLength value="255"/>
        </xsd:restriction>
      </xsd:simpleType>
    </xsd:element>
    <xsd:element name="Año" ma:index="11" nillable="true" ma:displayName="Año" ma:internalName="A_x00f1_o">
      <xsd:simpleType>
        <xsd:restriction base="dms:Text">
          <xsd:maxLength value="255"/>
        </xsd:restriction>
      </xsd:simpleType>
    </xsd:element>
    <xsd:element name="Proovedor" ma:index="16" nillable="true" ma:displayName="Proovedor" ma:list="UserInfo" ma:SharePointGroup="0" ma:internalName="Prooved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stor" ma:index="17" nillable="true" ma:displayName="Gestor" ma:internalName="Gestor">
      <xsd:simpleType>
        <xsd:restriction base="dms:Text">
          <xsd:maxLength value="255"/>
        </xsd:restriction>
      </xsd:simpleType>
    </xsd:element>
    <xsd:element name="Subdireccion" ma:index="18" nillable="true" ma:displayName="Subdireccion" ma:internalName="Subdireccion">
      <xsd:simpleType>
        <xsd:restriction base="dms:Text">
          <xsd:maxLength value="255"/>
        </xsd:restriction>
      </xsd:simpleType>
    </xsd:element>
    <xsd:element name="Direccion_x0020_Regional" ma:index="19" nillable="true" ma:displayName="Direccion Regional" ma:internalName="Direccion_x0020_Regional">
      <xsd:simpleType>
        <xsd:restriction base="dms:Text">
          <xsd:maxLength value="255"/>
        </xsd:restriction>
      </xsd:simpleType>
    </xsd:element>
    <xsd:element name="Departamento_x0020_CEDOC" ma:index="20" nillable="true" ma:displayName="Departamento CEDOC" ma:internalName="Departamento_x0020_CEDOC">
      <xsd:simpleType>
        <xsd:restriction base="dms:Text">
          <xsd:maxLength value="255"/>
        </xsd:restriction>
      </xsd:simpleType>
    </xsd:element>
    <xsd:element name="Unidad" ma:index="21" nillable="true" ma:displayName="Unidad" ma:internalName="Unidad">
      <xsd:simpleType>
        <xsd:restriction base="dms:Text">
          <xsd:maxLength value="255"/>
        </xsd:restriction>
      </xsd:simpleType>
    </xsd:element>
    <xsd:element name="_dlc_DocId" ma:index="22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23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f53fbc0b-b923-4461-b314-bd4c9e29c3cf}" ma:internalName="TaxCatchAll" ma:showField="CatchAllData" ma:web="7ba925a7-499c-4a29-a005-81b4ebbe0b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ddbfc9-bc83-457e-8d55-eb69f12225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3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34" nillable="true" ma:taxonomy="true" ma:internalName="lcf76f155ced4ddcb4097134ff3c332f" ma:taxonomyFieldName="MediaServiceImageTags" ma:displayName="Etiquetas de imagen" ma:readOnly="false" ma:fieldId="{5cf76f15-5ced-4ddc-b409-7134ff3c332f}" ma:taxonomyMulti="true" ma:sspId="789a0a5b-b8aa-4c4f-a2e0-64da4b227e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a925a7-499c-4a29-a005-81b4ebbe0bf8">SZFZ3KM2WWSW-98691857-59207</_dlc_DocId>
    <_dlc_DocIdUrl xmlns="7ba925a7-499c-4a29-a005-81b4ebbe0bf8">
      <Url>https://fosis.sharepoint.com/sites/cedoc/maule/_layouts/15/DocIdRedir.aspx?ID=SZFZ3KM2WWSW-98691857-59207</Url>
      <Description>SZFZ3KM2WWSW-98691857-59207</Description>
    </_dlc_DocIdUrl>
    <Proovedor xmlns="7ba925a7-499c-4a29-a005-81b4ebbe0bf8">
      <UserInfo>
        <DisplayName/>
        <AccountId xsi:nil="true"/>
        <AccountType/>
      </UserInfo>
    </Proovedor>
    <Observaciones xmlns="7ba925a7-499c-4a29-a005-81b4ebbe0bf8" xsi:nil="true"/>
    <Materia xmlns="7ba925a7-499c-4a29-a005-81b4ebbe0bf8" xsi:nil="true"/>
    <Subdireccion xmlns="7ba925a7-499c-4a29-a005-81b4ebbe0bf8" xsi:nil="true"/>
    <lcf76f155ced4ddcb4097134ff3c332f xmlns="94ddbfc9-bc83-457e-8d55-eb69f12225d6">
      <Terms xmlns="http://schemas.microsoft.com/office/infopath/2007/PartnerControls"/>
    </lcf76f155ced4ddcb4097134ff3c332f>
    <Departamento_x0020_CEDOC xmlns="7ba925a7-499c-4a29-a005-81b4ebbe0bf8" xsi:nil="true"/>
    <Direccion_x0020_Regional xmlns="7ba925a7-499c-4a29-a005-81b4ebbe0bf8" xsi:nil="true"/>
    <TaxCatchAll xmlns="7ba925a7-499c-4a29-a005-81b4ebbe0bf8" xsi:nil="true"/>
    <Folio xmlns="7ba925a7-499c-4a29-a005-81b4ebbe0bf8" xsi:nil="true"/>
    <Unidad xmlns="7ba925a7-499c-4a29-a005-81b4ebbe0bf8" xsi:nil="true"/>
    <Gestor xmlns="7ba925a7-499c-4a29-a005-81b4ebbe0bf8" xsi:nil="true"/>
    <Año xmlns="7ba925a7-499c-4a29-a005-81b4ebbe0bf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B0120DF-684A-4FF2-B3C3-4D8759305C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a925a7-499c-4a29-a005-81b4ebbe0bf8"/>
    <ds:schemaRef ds:uri="94ddbfc9-bc83-457e-8d55-eb69f12225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88D6A1-D25C-46B2-84B7-386EA4D7B824}">
  <ds:schemaRefs>
    <ds:schemaRef ds:uri="http://schemas.microsoft.com/office/2006/metadata/properties"/>
    <ds:schemaRef ds:uri="http://schemas.microsoft.com/office/infopath/2007/PartnerControls"/>
    <ds:schemaRef ds:uri="7ba925a7-499c-4a29-a005-81b4ebbe0bf8"/>
    <ds:schemaRef ds:uri="94ddbfc9-bc83-457e-8d55-eb69f12225d6"/>
  </ds:schemaRefs>
</ds:datastoreItem>
</file>

<file path=customXml/itemProps3.xml><?xml version="1.0" encoding="utf-8"?>
<ds:datastoreItem xmlns:ds="http://schemas.openxmlformats.org/officeDocument/2006/customXml" ds:itemID="{09BF926A-1685-4D73-9A66-39B33F7D88F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57B3249-043C-4178-9BC1-6D0450D17C5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Almendra Navarrete Gonzalez</dc:creator>
  <cp:lastModifiedBy>Innova Social</cp:lastModifiedBy>
  <dcterms:created xsi:type="dcterms:W3CDTF">2022-04-29T17:49:13Z</dcterms:created>
  <dcterms:modified xsi:type="dcterms:W3CDTF">2024-07-04T16:55:23Z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0x0101009FBDD910EA6515409B854D3439D3FF52008B3A3E1D324D3B498A82933E47A18D5F</vt:lpwstr>
  </property>
  <property fmtid="{D5CDD505-2E9C-101B-9397-08002B2CF9AE}" pid="3" name="_dlc_DocIdItemGuid">
    <vt:lpwstr>955e811a-4cb0-420c-8feb-050368abd769</vt:lpwstr>
  </property>
  <property fmtid="{D5CDD505-2E9C-101B-9397-08002B2CF9AE}" pid="4" name="MediaServiceImageTags">
    <vt:lpwstr/>
  </property>
</Properties>
</file>